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J:\HRM\ITS Share\Time Sheet Templates\2024-2025\"/>
    </mc:Choice>
  </mc:AlternateContent>
  <xr:revisionPtr revIDLastSave="0" documentId="13_ncr:1_{32996F7C-8685-4A8D-8732-D3D400870E72}" xr6:coauthVersionLast="47" xr6:coauthVersionMax="47" xr10:uidLastSave="{00000000-0000-0000-0000-000000000000}"/>
  <workbookProtection workbookAlgorithmName="SHA-512" workbookHashValue="l4AYdwTZPumcTN+XLNLy0RJAohwAh665lNCFAKl4Ea9qPL9lRk/8b5U42Z0Id0Y0akKCBOzIB7fXuLCFr4XFkA==" workbookSaltValue="ogs76rkSxj2YBPR6Ofa2nw==" workbookSpinCount="100000" lockStructure="1"/>
  <bookViews>
    <workbookView xWindow="-120" yWindow="-120" windowWidth="29040" windowHeight="15840" firstSheet="1" activeTab="2" xr2:uid="{00000000-000D-0000-FFFF-FFFF00000000}"/>
  </bookViews>
  <sheets>
    <sheet name="Payroll Schedule" sheetId="3" r:id="rId1"/>
    <sheet name="Previous June Split WK HRS" sheetId="4" r:id="rId2"/>
    <sheet name="June 16, 2024 - June 29, 2024" sheetId="2" r:id="rId3"/>
    <sheet name="June 30, 2024 - July 13, 2024" sheetId="5" r:id="rId4"/>
    <sheet name="July 14, 2024 - July 27, 2024" sheetId="6" r:id="rId5"/>
    <sheet name="July 28, 2024 - Aug 10, 2024" sheetId="7" r:id="rId6"/>
    <sheet name="Aug 11, 2024 - Aug 24, 2024" sheetId="8" r:id="rId7"/>
    <sheet name="Aug 25, 2024 - Sept. 7, 2024" sheetId="9" r:id="rId8"/>
    <sheet name="Sept 8, 2024 - Sept 21, 2024" sheetId="10" r:id="rId9"/>
    <sheet name="Sept 22, 2024 - Oct 5, 2024" sheetId="11" r:id="rId10"/>
    <sheet name="Oct 6, 2024 - Oct 19, 2024" sheetId="12" r:id="rId11"/>
    <sheet name="Oct 20, 2024 - Nov 2, 2024" sheetId="13" r:id="rId12"/>
    <sheet name="Nov 3, 2024 - Nov 16, 2024" sheetId="14" r:id="rId13"/>
    <sheet name="Nov 17, 2024 - Nov 30, 2024" sheetId="15" r:id="rId14"/>
    <sheet name="Dec 1, 2024 - Dec 21, 2024" sheetId="16" r:id="rId15"/>
    <sheet name="Dec 22, 2024 - Jan 11 2025" sheetId="17" r:id="rId16"/>
    <sheet name="Jan 12, 2025 - Jan 25, 2025" sheetId="18" r:id="rId17"/>
    <sheet name="Jan 26, 2025 - Feb 8, 2025" sheetId="19" r:id="rId18"/>
    <sheet name="Feb 9, 2025 - Feb 22, 2025" sheetId="20" r:id="rId19"/>
    <sheet name="Feb 23, 2025 - March 8, 2025" sheetId="21" r:id="rId20"/>
    <sheet name="March 9, 2025 - March 22, 2025" sheetId="22" r:id="rId21"/>
    <sheet name="March 23, 2025 - April 5, 2025" sheetId="23" r:id="rId22"/>
    <sheet name="April 6, 2025 - April 26, 2025" sheetId="24" r:id="rId23"/>
    <sheet name="April 27, 2025 - May 10, 2025" sheetId="25" r:id="rId24"/>
    <sheet name="May 11, 2025 - May 24, 2025" sheetId="26" r:id="rId25"/>
    <sheet name="May 25, 2025 - June 14, 2025" sheetId="27" r:id="rId26"/>
  </sheets>
  <definedNames>
    <definedName name="_xlnm.Print_Area" localSheetId="23">'April 27, 2025 - May 10, 2025'!$A$1:$I$42</definedName>
    <definedName name="_xlnm.Print_Area" localSheetId="22">'April 6, 2025 - April 26, 2025'!$A$1:$I$42</definedName>
    <definedName name="_xlnm.Print_Area" localSheetId="6">'Aug 11, 2024 - Aug 24, 2024'!$A$1:$I$42</definedName>
    <definedName name="_xlnm.Print_Area" localSheetId="7">'Aug 25, 2024 - Sept. 7, 2024'!$A$1:$I$42</definedName>
    <definedName name="_xlnm.Print_Area" localSheetId="14">'Dec 1, 2024 - Dec 21, 2024'!$A$1:$I$42</definedName>
    <definedName name="_xlnm.Print_Area" localSheetId="15">'Dec 22, 2024 - Jan 11 2025'!$A$1:$I$42</definedName>
    <definedName name="_xlnm.Print_Area" localSheetId="19">'Feb 23, 2025 - March 8, 2025'!$A$1:$I$42</definedName>
    <definedName name="_xlnm.Print_Area" localSheetId="18">'Feb 9, 2025 - Feb 22, 2025'!$A$1:$I$42</definedName>
    <definedName name="_xlnm.Print_Area" localSheetId="16">'Jan 12, 2025 - Jan 25, 2025'!$A$1:$I$42</definedName>
    <definedName name="_xlnm.Print_Area" localSheetId="17">'Jan 26, 2025 - Feb 8, 2025'!$A$1:$I$42</definedName>
    <definedName name="_xlnm.Print_Area" localSheetId="4">'July 14, 2024 - July 27, 2024'!$A$1:$I$42</definedName>
    <definedName name="_xlnm.Print_Area" localSheetId="5">'July 28, 2024 - Aug 10, 2024'!$A$1:$I$42</definedName>
    <definedName name="_xlnm.Print_Area" localSheetId="2">'June 16, 2024 - June 29, 2024'!$A$1:$I$42</definedName>
    <definedName name="_xlnm.Print_Area" localSheetId="3">'June 30, 2024 - July 13, 2024'!$A$1:$I$42</definedName>
    <definedName name="_xlnm.Print_Area" localSheetId="21">'March 23, 2025 - April 5, 2025'!$A$1:$I$42</definedName>
    <definedName name="_xlnm.Print_Area" localSheetId="20">'March 9, 2025 - March 22, 2025'!$A$1:$I$42</definedName>
    <definedName name="_xlnm.Print_Area" localSheetId="24">'May 11, 2025 - May 24, 2025'!$A$1:$I$42</definedName>
    <definedName name="_xlnm.Print_Area" localSheetId="25">'May 25, 2025 - June 14, 2025'!$A$1:$I$42</definedName>
    <definedName name="_xlnm.Print_Area" localSheetId="13">'Nov 17, 2024 - Nov 30, 2024'!$A$1:$I$42</definedName>
    <definedName name="_xlnm.Print_Area" localSheetId="12">'Nov 3, 2024 - Nov 16, 2024'!$A$1:$I$42</definedName>
    <definedName name="_xlnm.Print_Area" localSheetId="11">'Oct 20, 2024 - Nov 2, 2024'!$A$1:$I$42</definedName>
    <definedName name="_xlnm.Print_Area" localSheetId="10">'Oct 6, 2024 - Oct 19, 2024'!$A$1:$I$42</definedName>
    <definedName name="_xlnm.Print_Area" localSheetId="0">'Payroll Schedule'!$A$1:$L$40</definedName>
    <definedName name="_xlnm.Print_Area" localSheetId="1">Table1[#All]</definedName>
    <definedName name="_xlnm.Print_Area" localSheetId="9">'Sept 22, 2024 - Oct 5, 2024'!$A$1:$I$42</definedName>
    <definedName name="_xlnm.Print_Area" localSheetId="8">'Sept 8, 2024 - Sept 21, 2024'!$A$1:$I$42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5" l="1"/>
  <c r="B24" i="3" l="1"/>
  <c r="B26" i="3" s="1"/>
  <c r="B27" i="3" s="1"/>
  <c r="B29" i="3" s="1"/>
  <c r="B30" i="3" s="1"/>
  <c r="B32" i="3" s="1"/>
  <c r="B33" i="3" s="1"/>
  <c r="B35" i="3" s="1"/>
  <c r="B36" i="3" s="1"/>
  <c r="B38" i="3" s="1"/>
  <c r="B39" i="3" s="1"/>
  <c r="B8" i="3"/>
  <c r="B9" i="3" s="1"/>
  <c r="B11" i="3" s="1"/>
  <c r="B12" i="3" s="1"/>
  <c r="B14" i="3" s="1"/>
  <c r="B15" i="3" s="1"/>
  <c r="B17" i="3" s="1"/>
  <c r="B18" i="3" s="1"/>
  <c r="B20" i="3" s="1"/>
  <c r="B21" i="3" s="1"/>
  <c r="C37" i="27" l="1"/>
  <c r="D37" i="27" s="1"/>
  <c r="H29" i="27"/>
  <c r="I29" i="27" s="1"/>
  <c r="C29" i="27"/>
  <c r="D29" i="27" s="1"/>
  <c r="H21" i="27"/>
  <c r="I21" i="27" s="1"/>
  <c r="B10" i="27"/>
  <c r="B9" i="27"/>
  <c r="B8" i="27"/>
  <c r="C37" i="26"/>
  <c r="H29" i="26"/>
  <c r="I29" i="26" s="1"/>
  <c r="C29" i="26"/>
  <c r="H21" i="26"/>
  <c r="B10" i="26"/>
  <c r="B9" i="26"/>
  <c r="B8" i="26"/>
  <c r="C37" i="25"/>
  <c r="H29" i="25"/>
  <c r="I29" i="25" s="1"/>
  <c r="C29" i="25"/>
  <c r="H21" i="25"/>
  <c r="I21" i="25" s="1"/>
  <c r="B10" i="25"/>
  <c r="B9" i="25"/>
  <c r="B8" i="25"/>
  <c r="C37" i="24"/>
  <c r="C21" i="25" s="1"/>
  <c r="D21" i="25" s="1"/>
  <c r="H29" i="24"/>
  <c r="I29" i="24" s="1"/>
  <c r="C29" i="24"/>
  <c r="D29" i="24" s="1"/>
  <c r="H21" i="24"/>
  <c r="I21" i="24" s="1"/>
  <c r="B10" i="24"/>
  <c r="B9" i="24"/>
  <c r="B8" i="24"/>
  <c r="C37" i="23"/>
  <c r="H29" i="23"/>
  <c r="I29" i="23" s="1"/>
  <c r="C29" i="23"/>
  <c r="D29" i="23" s="1"/>
  <c r="H21" i="23"/>
  <c r="B10" i="23"/>
  <c r="B9" i="23"/>
  <c r="B8" i="23"/>
  <c r="C37" i="22"/>
  <c r="H29" i="22"/>
  <c r="I29" i="22" s="1"/>
  <c r="C29" i="22"/>
  <c r="H21" i="22"/>
  <c r="I21" i="22" s="1"/>
  <c r="B10" i="22"/>
  <c r="B9" i="22"/>
  <c r="B8" i="22"/>
  <c r="C37" i="21"/>
  <c r="C13" i="22" s="1"/>
  <c r="H29" i="21"/>
  <c r="I29" i="21" s="1"/>
  <c r="C29" i="21"/>
  <c r="D29" i="21" s="1"/>
  <c r="H21" i="21"/>
  <c r="B10" i="21"/>
  <c r="B9" i="21"/>
  <c r="B8" i="21"/>
  <c r="C37" i="20"/>
  <c r="H29" i="20"/>
  <c r="I29" i="20" s="1"/>
  <c r="C29" i="20"/>
  <c r="D29" i="20" s="1"/>
  <c r="H21" i="20"/>
  <c r="B10" i="20"/>
  <c r="B9" i="20"/>
  <c r="B8" i="20"/>
  <c r="G10" i="19"/>
  <c r="C37" i="19"/>
  <c r="I29" i="19"/>
  <c r="H29" i="19"/>
  <c r="C29" i="19"/>
  <c r="H21" i="19"/>
  <c r="I21" i="19" s="1"/>
  <c r="B10" i="19"/>
  <c r="B9" i="19"/>
  <c r="B8" i="19"/>
  <c r="G10" i="18"/>
  <c r="C37" i="18"/>
  <c r="H29" i="18"/>
  <c r="I29" i="18" s="1"/>
  <c r="C29" i="18"/>
  <c r="H21" i="18"/>
  <c r="B10" i="18"/>
  <c r="B9" i="18"/>
  <c r="B8" i="18"/>
  <c r="G10" i="17"/>
  <c r="C37" i="17"/>
  <c r="H29" i="17"/>
  <c r="I29" i="17" s="1"/>
  <c r="C29" i="17"/>
  <c r="D29" i="17" s="1"/>
  <c r="H21" i="17"/>
  <c r="I21" i="17" s="1"/>
  <c r="B10" i="17"/>
  <c r="B9" i="17"/>
  <c r="B8" i="17"/>
  <c r="G10" i="16"/>
  <c r="C37" i="16"/>
  <c r="D37" i="16" s="1"/>
  <c r="H29" i="16"/>
  <c r="C29" i="16"/>
  <c r="D29" i="16" s="1"/>
  <c r="H21" i="16"/>
  <c r="I21" i="16" s="1"/>
  <c r="B10" i="16"/>
  <c r="B9" i="16"/>
  <c r="B8" i="16"/>
  <c r="C37" i="15"/>
  <c r="D37" i="15" s="1"/>
  <c r="H29" i="15"/>
  <c r="I29" i="15" s="1"/>
  <c r="C29" i="15"/>
  <c r="H21" i="15"/>
  <c r="I21" i="15" s="1"/>
  <c r="B10" i="15"/>
  <c r="B9" i="15"/>
  <c r="B8" i="15"/>
  <c r="C37" i="14"/>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C13" i="12" s="1"/>
  <c r="H29" i="11"/>
  <c r="I29" i="11" s="1"/>
  <c r="C29" i="11"/>
  <c r="D29" i="11" s="1"/>
  <c r="H21" i="11"/>
  <c r="I21" i="11" s="1"/>
  <c r="B10" i="11"/>
  <c r="B9" i="11"/>
  <c r="B8" i="11"/>
  <c r="C37" i="10"/>
  <c r="D37" i="10" s="1"/>
  <c r="H29" i="10"/>
  <c r="I29" i="10" s="1"/>
  <c r="C29" i="10"/>
  <c r="D29" i="10" s="1"/>
  <c r="H21" i="10"/>
  <c r="I21" i="10" s="1"/>
  <c r="B10" i="10"/>
  <c r="B9" i="10"/>
  <c r="B8" i="10"/>
  <c r="C37" i="9"/>
  <c r="H29" i="9"/>
  <c r="I29" i="9" s="1"/>
  <c r="C29" i="9"/>
  <c r="D29" i="9" s="1"/>
  <c r="H21" i="9"/>
  <c r="B10" i="9"/>
  <c r="B9" i="9"/>
  <c r="B8" i="9"/>
  <c r="C37" i="8"/>
  <c r="D37" i="8" s="1"/>
  <c r="H29" i="8"/>
  <c r="I29" i="8" s="1"/>
  <c r="C29" i="8"/>
  <c r="D29" i="8" s="1"/>
  <c r="H21" i="8"/>
  <c r="I21" i="8" s="1"/>
  <c r="B10" i="8"/>
  <c r="B9" i="8"/>
  <c r="B8" i="8"/>
  <c r="C37" i="7"/>
  <c r="H29" i="7"/>
  <c r="I29" i="7" s="1"/>
  <c r="C29" i="7"/>
  <c r="D29" i="7" s="1"/>
  <c r="H21" i="7"/>
  <c r="B10" i="7"/>
  <c r="B9" i="7"/>
  <c r="B8" i="7"/>
  <c r="C37" i="6"/>
  <c r="H29" i="6"/>
  <c r="I29" i="6" s="1"/>
  <c r="C29" i="6"/>
  <c r="D29" i="6" s="1"/>
  <c r="H21" i="6"/>
  <c r="I21" i="6" s="1"/>
  <c r="B10" i="6"/>
  <c r="B9" i="6"/>
  <c r="B8" i="6"/>
  <c r="G10" i="5"/>
  <c r="B10" i="5"/>
  <c r="B9" i="5"/>
  <c r="B8" i="5"/>
  <c r="C37" i="5"/>
  <c r="H29" i="5"/>
  <c r="I29" i="5" s="1"/>
  <c r="C29" i="5"/>
  <c r="D29" i="5" s="1"/>
  <c r="H21" i="5"/>
  <c r="B9" i="4"/>
  <c r="C13" i="2" s="1"/>
  <c r="G10" i="21"/>
  <c r="G10" i="6"/>
  <c r="G10" i="2"/>
  <c r="G8" i="2"/>
  <c r="I21" i="20" l="1"/>
  <c r="C13" i="21"/>
  <c r="I21" i="18"/>
  <c r="C13" i="19"/>
  <c r="I21" i="7"/>
  <c r="C13" i="8"/>
  <c r="D37" i="9"/>
  <c r="C13" i="10"/>
  <c r="C21" i="10" s="1"/>
  <c r="H30" i="10" s="1"/>
  <c r="I21" i="26"/>
  <c r="C13" i="27"/>
  <c r="C21" i="27" s="1"/>
  <c r="H30" i="27" s="1"/>
  <c r="I21" i="9"/>
  <c r="D37" i="5"/>
  <c r="C13" i="6"/>
  <c r="C21" i="6" s="1"/>
  <c r="H30" i="6" s="1"/>
  <c r="D37" i="23"/>
  <c r="C13" i="24"/>
  <c r="C21" i="24" s="1"/>
  <c r="I21" i="21"/>
  <c r="D37" i="7"/>
  <c r="C21" i="8"/>
  <c r="H30" i="8" s="1"/>
  <c r="D37" i="6"/>
  <c r="C13" i="7"/>
  <c r="C21" i="7" s="1"/>
  <c r="H30" i="7" s="1"/>
  <c r="I21" i="5"/>
  <c r="G10" i="20"/>
  <c r="D37" i="26"/>
  <c r="D37" i="25"/>
  <c r="C13" i="26"/>
  <c r="C21" i="26" s="1"/>
  <c r="D21" i="26" s="1"/>
  <c r="D37" i="24"/>
  <c r="I21" i="23"/>
  <c r="D37" i="22"/>
  <c r="C13" i="23"/>
  <c r="C21" i="23" s="1"/>
  <c r="H30" i="23" s="1"/>
  <c r="D37" i="21"/>
  <c r="C21" i="22"/>
  <c r="D21" i="22" s="1"/>
  <c r="D37" i="20"/>
  <c r="C21" i="21"/>
  <c r="H30" i="21" s="1"/>
  <c r="D37" i="19"/>
  <c r="C21" i="20"/>
  <c r="D21" i="20" s="1"/>
  <c r="D37" i="18"/>
  <c r="C21" i="19"/>
  <c r="D21" i="19" s="1"/>
  <c r="D37" i="17"/>
  <c r="C13" i="18"/>
  <c r="C21" i="18" s="1"/>
  <c r="D21" i="18" s="1"/>
  <c r="I29" i="16"/>
  <c r="C13" i="17"/>
  <c r="C21" i="17" s="1"/>
  <c r="D29" i="15"/>
  <c r="D37" i="14"/>
  <c r="C21" i="15"/>
  <c r="C13" i="16" s="1"/>
  <c r="C21" i="16" s="1"/>
  <c r="H30" i="16" s="1"/>
  <c r="D37" i="13"/>
  <c r="C13" i="14"/>
  <c r="C21" i="14" s="1"/>
  <c r="D21" i="14" s="1"/>
  <c r="D37" i="12"/>
  <c r="C13" i="13"/>
  <c r="C21" i="13" s="1"/>
  <c r="H30" i="13" s="1"/>
  <c r="K9" i="4"/>
  <c r="H30" i="25"/>
  <c r="D37" i="11"/>
  <c r="C21" i="12"/>
  <c r="D21" i="12" s="1"/>
  <c r="C13" i="11"/>
  <c r="C21" i="11" s="1"/>
  <c r="H30" i="11" s="1"/>
  <c r="C13" i="9"/>
  <c r="C21" i="9" s="1"/>
  <c r="D21" i="9" s="1"/>
  <c r="D29" i="26"/>
  <c r="D29" i="25"/>
  <c r="D29" i="22"/>
  <c r="D29" i="19"/>
  <c r="D29" i="18"/>
  <c r="D29" i="14"/>
  <c r="K8" i="4"/>
  <c r="K7" i="4"/>
  <c r="K6" i="4"/>
  <c r="K5" i="4"/>
  <c r="K4" i="4"/>
  <c r="K3" i="4"/>
  <c r="K2" i="4"/>
  <c r="I30" i="25" l="1"/>
  <c r="D21" i="27"/>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G9" i="27"/>
  <c r="G9" i="23"/>
  <c r="G9" i="21"/>
  <c r="G9" i="15" l="1"/>
  <c r="G8" i="16"/>
  <c r="K8" i="16" s="1"/>
  <c r="K14" i="16" s="1"/>
  <c r="A14" i="16" s="1"/>
  <c r="G9" i="9"/>
  <c r="G9" i="5"/>
  <c r="G8" i="6"/>
  <c r="K8" i="6" s="1"/>
  <c r="K14" i="6" s="1"/>
  <c r="A14" i="6" s="1"/>
  <c r="G9" i="2"/>
  <c r="G8" i="5"/>
  <c r="K8" i="5" s="1"/>
  <c r="K14" i="5" s="1"/>
  <c r="A14" i="5" s="1"/>
  <c r="G9" i="13"/>
  <c r="G8" i="14"/>
  <c r="K8" i="14" s="1"/>
  <c r="G8" i="10"/>
  <c r="K8" i="10" s="1"/>
  <c r="G8" i="7"/>
  <c r="K8" i="7" s="1"/>
  <c r="G9" i="6"/>
  <c r="G8" i="8"/>
  <c r="K8" i="8" s="1"/>
  <c r="G9" i="7"/>
  <c r="G8" i="11"/>
  <c r="K8" i="11" s="1"/>
  <c r="G9" i="10"/>
  <c r="G8" i="17"/>
  <c r="K8" i="17" s="1"/>
  <c r="G9" i="16"/>
  <c r="G8" i="21"/>
  <c r="K8" i="21" s="1"/>
  <c r="G9" i="20"/>
  <c r="G8" i="27"/>
  <c r="K8" i="27" s="1"/>
  <c r="G9" i="26"/>
  <c r="G8" i="9"/>
  <c r="K8" i="9" s="1"/>
  <c r="G9" i="8"/>
  <c r="G8" i="12"/>
  <c r="K8" i="12" s="1"/>
  <c r="G9" i="11"/>
  <c r="G8" i="15"/>
  <c r="K8" i="15" s="1"/>
  <c r="G9" i="14"/>
  <c r="G8" i="18"/>
  <c r="K8" i="18" s="1"/>
  <c r="G9" i="17"/>
  <c r="G8" i="24"/>
  <c r="K8" i="24" s="1"/>
  <c r="G8" i="13"/>
  <c r="K8" i="13" s="1"/>
  <c r="G9" i="12"/>
  <c r="G8" i="19"/>
  <c r="K8" i="19" s="1"/>
  <c r="G9" i="18"/>
  <c r="G8" i="22"/>
  <c r="K8" i="22" s="1"/>
  <c r="G8" i="25"/>
  <c r="K8" i="25" s="1"/>
  <c r="G9" i="24"/>
  <c r="G10" i="8"/>
  <c r="G8" i="20"/>
  <c r="K8" i="20" s="1"/>
  <c r="G9" i="19"/>
  <c r="G8" i="23"/>
  <c r="K8" i="23" s="1"/>
  <c r="G9" i="22"/>
  <c r="G8" i="26"/>
  <c r="K8" i="26" s="1"/>
  <c r="G9" i="25"/>
  <c r="G10" i="23"/>
  <c r="H29" i="2"/>
  <c r="I29" i="2" s="1"/>
  <c r="H21" i="2"/>
  <c r="I21" i="2" s="1"/>
  <c r="C37" i="2"/>
  <c r="C29" i="2"/>
  <c r="C21" i="2"/>
  <c r="K8" i="2"/>
  <c r="K14" i="2" s="1"/>
  <c r="A14" i="2" s="1"/>
  <c r="K15" i="6" l="1"/>
  <c r="A15" i="6" s="1"/>
  <c r="K15" i="16"/>
  <c r="A15" i="16" s="1"/>
  <c r="K14" i="10"/>
  <c r="A14" i="10" s="1"/>
  <c r="K15" i="5"/>
  <c r="A15" i="5" s="1"/>
  <c r="C13" i="5"/>
  <c r="C21" i="5" s="1"/>
  <c r="H30" i="5" s="1"/>
  <c r="K14" i="19"/>
  <c r="A14" i="19" s="1"/>
  <c r="K14" i="25"/>
  <c r="A14" i="25" s="1"/>
  <c r="K14" i="24"/>
  <c r="A14" i="24" s="1"/>
  <c r="K14" i="15"/>
  <c r="A14" i="15" s="1"/>
  <c r="K14" i="9"/>
  <c r="A14" i="9" s="1"/>
  <c r="K14" i="27"/>
  <c r="A14" i="27" s="1"/>
  <c r="K14" i="17"/>
  <c r="A14" i="17" s="1"/>
  <c r="K14" i="23"/>
  <c r="A14" i="23" s="1"/>
  <c r="G10" i="9"/>
  <c r="K14" i="26"/>
  <c r="A14" i="26" s="1"/>
  <c r="K14" i="20"/>
  <c r="A14" i="20" s="1"/>
  <c r="K14" i="22"/>
  <c r="A14" i="22" s="1"/>
  <c r="K14" i="13"/>
  <c r="A14" i="13" s="1"/>
  <c r="K14" i="14"/>
  <c r="A14" i="14" s="1"/>
  <c r="K14" i="8"/>
  <c r="A14" i="8" s="1"/>
  <c r="K14" i="7"/>
  <c r="A14" i="7" s="1"/>
  <c r="G10" i="24"/>
  <c r="K14" i="11"/>
  <c r="A14" i="11" s="1"/>
  <c r="K14" i="18"/>
  <c r="A14" i="18" s="1"/>
  <c r="K14" i="12"/>
  <c r="A14" i="12" s="1"/>
  <c r="K14" i="21"/>
  <c r="A14" i="21" s="1"/>
  <c r="D21" i="2"/>
  <c r="H30" i="2"/>
  <c r="K15" i="2"/>
  <c r="A15" i="2" s="1"/>
  <c r="K15" i="24" l="1"/>
  <c r="K15" i="17"/>
  <c r="A15" i="17" s="1"/>
  <c r="K16" i="16"/>
  <c r="A16" i="16" s="1"/>
  <c r="K16" i="6"/>
  <c r="A16" i="6" s="1"/>
  <c r="K16" i="5"/>
  <c r="A16" i="5" s="1"/>
  <c r="K15" i="12"/>
  <c r="A15" i="12" s="1"/>
  <c r="K15" i="22"/>
  <c r="A15" i="22" s="1"/>
  <c r="K15" i="10"/>
  <c r="A15" i="10" s="1"/>
  <c r="K15" i="14"/>
  <c r="K15" i="20"/>
  <c r="A15" i="20" s="1"/>
  <c r="D21" i="5"/>
  <c r="I30" i="5" s="1"/>
  <c r="K15" i="21"/>
  <c r="K16" i="21" s="1"/>
  <c r="K15" i="8"/>
  <c r="K16" i="8" s="1"/>
  <c r="K15" i="27"/>
  <c r="A15" i="27" s="1"/>
  <c r="G10" i="10"/>
  <c r="K15" i="11"/>
  <c r="G10" i="25"/>
  <c r="K15" i="25"/>
  <c r="K15" i="19"/>
  <c r="K15" i="18"/>
  <c r="K15" i="7"/>
  <c r="K15" i="13"/>
  <c r="K15" i="26"/>
  <c r="K15" i="23"/>
  <c r="K15" i="9"/>
  <c r="K15" i="15"/>
  <c r="K16" i="24"/>
  <c r="A15" i="24"/>
  <c r="K16" i="2"/>
  <c r="K17" i="2" s="1"/>
  <c r="K18" i="2" s="1"/>
  <c r="K19" i="2" s="1"/>
  <c r="D29" i="2"/>
  <c r="D37" i="2"/>
  <c r="K17" i="6" l="1"/>
  <c r="A17" i="6" s="1"/>
  <c r="K17" i="5"/>
  <c r="A17" i="5" s="1"/>
  <c r="K16" i="22"/>
  <c r="A16" i="22" s="1"/>
  <c r="K16" i="17"/>
  <c r="A16" i="17" s="1"/>
  <c r="K17" i="16"/>
  <c r="A17" i="16" s="1"/>
  <c r="K16" i="12"/>
  <c r="A16" i="12" s="1"/>
  <c r="K16" i="10"/>
  <c r="A16" i="10" s="1"/>
  <c r="A15" i="21"/>
  <c r="K16" i="20"/>
  <c r="K17" i="20" s="1"/>
  <c r="A15" i="14"/>
  <c r="K16" i="14"/>
  <c r="A15" i="25"/>
  <c r="K16" i="25"/>
  <c r="A15" i="13"/>
  <c r="K16" i="13"/>
  <c r="K16" i="27"/>
  <c r="K17" i="27" s="1"/>
  <c r="A15" i="8"/>
  <c r="A15" i="7"/>
  <c r="K16" i="7"/>
  <c r="A15" i="15"/>
  <c r="K16" i="15"/>
  <c r="K17" i="10"/>
  <c r="A15" i="23"/>
  <c r="K16" i="23"/>
  <c r="A15" i="19"/>
  <c r="K16" i="19"/>
  <c r="A15" i="11"/>
  <c r="K16" i="11"/>
  <c r="A16" i="21"/>
  <c r="K17" i="21"/>
  <c r="G10" i="27"/>
  <c r="G10" i="26"/>
  <c r="A16" i="24"/>
  <c r="K17" i="24"/>
  <c r="A15" i="26"/>
  <c r="K16" i="26"/>
  <c r="A15" i="9"/>
  <c r="K16" i="9"/>
  <c r="A15" i="18"/>
  <c r="K16" i="18"/>
  <c r="G10" i="11"/>
  <c r="K17" i="8"/>
  <c r="A16" i="8"/>
  <c r="A18" i="2"/>
  <c r="A16" i="2"/>
  <c r="A17" i="2"/>
  <c r="I30" i="2"/>
  <c r="K20" i="2"/>
  <c r="A19" i="2"/>
  <c r="K17" i="17" l="1"/>
  <c r="K17" i="22"/>
  <c r="A17" i="22" s="1"/>
  <c r="K18" i="6"/>
  <c r="A18" i="6" s="1"/>
  <c r="K18" i="5"/>
  <c r="K19" i="5" s="1"/>
  <c r="A19" i="5" s="1"/>
  <c r="A16" i="27"/>
  <c r="A17" i="20"/>
  <c r="K18" i="20"/>
  <c r="K18" i="16"/>
  <c r="K17" i="12"/>
  <c r="A17" i="12" s="1"/>
  <c r="A16" i="26"/>
  <c r="K17" i="26"/>
  <c r="A17" i="21"/>
  <c r="K18" i="21"/>
  <c r="A16" i="20"/>
  <c r="A16" i="15"/>
  <c r="K17" i="15"/>
  <c r="A16" i="14"/>
  <c r="K17" i="14"/>
  <c r="A17" i="8"/>
  <c r="K18" i="8"/>
  <c r="A16" i="7"/>
  <c r="K17" i="7"/>
  <c r="K20" i="5"/>
  <c r="A16" i="13"/>
  <c r="K17" i="13"/>
  <c r="A16" i="25"/>
  <c r="K17" i="25"/>
  <c r="A16" i="18"/>
  <c r="K17" i="18"/>
  <c r="A17" i="10"/>
  <c r="K18" i="10"/>
  <c r="A17" i="27"/>
  <c r="K18" i="27"/>
  <c r="G10" i="12"/>
  <c r="A17" i="24"/>
  <c r="K18" i="24"/>
  <c r="A17" i="17"/>
  <c r="K18" i="17"/>
  <c r="A16" i="23"/>
  <c r="K17" i="23"/>
  <c r="A16" i="9"/>
  <c r="K17" i="9"/>
  <c r="A16" i="11"/>
  <c r="K17" i="11"/>
  <c r="K17" i="19"/>
  <c r="A16" i="19"/>
  <c r="A20" i="2"/>
  <c r="K22" i="2"/>
  <c r="A22" i="2" s="1"/>
  <c r="K18" i="22" l="1"/>
  <c r="K19" i="6"/>
  <c r="K20" i="6" s="1"/>
  <c r="A20" i="6" s="1"/>
  <c r="A18" i="5"/>
  <c r="A17" i="25"/>
  <c r="K18" i="25"/>
  <c r="A18" i="20"/>
  <c r="K19" i="20"/>
  <c r="A18" i="16"/>
  <c r="K19" i="16"/>
  <c r="K18" i="12"/>
  <c r="A18" i="12" s="1"/>
  <c r="A17" i="7"/>
  <c r="K18" i="7"/>
  <c r="A17" i="26"/>
  <c r="K18" i="26"/>
  <c r="A18" i="21"/>
  <c r="K19" i="21"/>
  <c r="A17" i="19"/>
  <c r="K18" i="19"/>
  <c r="A17" i="18"/>
  <c r="K18" i="18"/>
  <c r="A18" i="8"/>
  <c r="K19" i="8"/>
  <c r="A18" i="27"/>
  <c r="K19" i="27"/>
  <c r="A17" i="15"/>
  <c r="K18" i="15"/>
  <c r="A17" i="14"/>
  <c r="K18" i="14"/>
  <c r="A17" i="13"/>
  <c r="K18" i="13"/>
  <c r="A18" i="10"/>
  <c r="K19" i="10"/>
  <c r="A17" i="9"/>
  <c r="K18" i="9"/>
  <c r="K22" i="5"/>
  <c r="A20" i="5"/>
  <c r="A18" i="22"/>
  <c r="K19" i="22"/>
  <c r="A17" i="11"/>
  <c r="K18" i="11"/>
  <c r="K18" i="23"/>
  <c r="A17" i="23"/>
  <c r="A18" i="24"/>
  <c r="K19" i="24"/>
  <c r="A18" i="17"/>
  <c r="K19" i="17"/>
  <c r="G10" i="13"/>
  <c r="K22" i="6"/>
  <c r="K23" i="2"/>
  <c r="A23" i="2" s="1"/>
  <c r="K19" i="12" l="1"/>
  <c r="A19" i="6"/>
  <c r="A18" i="26"/>
  <c r="K19" i="26"/>
  <c r="K19" i="25"/>
  <c r="A18" i="25"/>
  <c r="A19" i="20"/>
  <c r="K20" i="20"/>
  <c r="K20" i="16"/>
  <c r="A19" i="16"/>
  <c r="A18" i="7"/>
  <c r="K19" i="7"/>
  <c r="A19" i="21"/>
  <c r="K20" i="21"/>
  <c r="A18" i="19"/>
  <c r="K19" i="19"/>
  <c r="A18" i="15"/>
  <c r="K19" i="15"/>
  <c r="A18" i="9"/>
  <c r="K19" i="9"/>
  <c r="A18" i="18"/>
  <c r="K19" i="18"/>
  <c r="A19" i="12"/>
  <c r="K20" i="12"/>
  <c r="A19" i="8"/>
  <c r="K20" i="8"/>
  <c r="A19" i="27"/>
  <c r="K20" i="27"/>
  <c r="A18" i="14"/>
  <c r="K19" i="14"/>
  <c r="K19" i="13"/>
  <c r="A18" i="13"/>
  <c r="A18" i="11"/>
  <c r="K19" i="11"/>
  <c r="A19" i="10"/>
  <c r="K20" i="10"/>
  <c r="K23" i="5"/>
  <c r="A22" i="5"/>
  <c r="A19" i="22"/>
  <c r="K20" i="22"/>
  <c r="A18" i="23"/>
  <c r="K19" i="23"/>
  <c r="A19" i="17"/>
  <c r="K20" i="17"/>
  <c r="G10" i="15"/>
  <c r="G10" i="14"/>
  <c r="A19" i="24"/>
  <c r="K20" i="24"/>
  <c r="A22" i="6"/>
  <c r="K23" i="6"/>
  <c r="K24" i="2"/>
  <c r="A24" i="2" s="1"/>
  <c r="K20" i="26" l="1"/>
  <c r="A19" i="26"/>
  <c r="K20" i="25"/>
  <c r="A19" i="25"/>
  <c r="K22" i="20"/>
  <c r="A20" i="20"/>
  <c r="K22" i="16"/>
  <c r="A20" i="16"/>
  <c r="A19" i="7"/>
  <c r="K20" i="7"/>
  <c r="K22" i="21"/>
  <c r="A20" i="21"/>
  <c r="K20" i="19"/>
  <c r="A19" i="19"/>
  <c r="K20" i="15"/>
  <c r="A19" i="15"/>
  <c r="K20" i="9"/>
  <c r="A19" i="9"/>
  <c r="A19" i="18"/>
  <c r="K20" i="18"/>
  <c r="A20" i="12"/>
  <c r="K22" i="12"/>
  <c r="K22" i="8"/>
  <c r="A20" i="8"/>
  <c r="A20" i="27"/>
  <c r="K22" i="27"/>
  <c r="K20" i="14"/>
  <c r="A19" i="14"/>
  <c r="K20" i="13"/>
  <c r="A19" i="13"/>
  <c r="A19" i="11"/>
  <c r="K20" i="11"/>
  <c r="A20" i="10"/>
  <c r="K22" i="10"/>
  <c r="A23" i="5"/>
  <c r="K24" i="5"/>
  <c r="K22" i="22"/>
  <c r="A20" i="22"/>
  <c r="A19" i="23"/>
  <c r="K20" i="23"/>
  <c r="A20" i="24"/>
  <c r="K22" i="24"/>
  <c r="K22" i="17"/>
  <c r="A20" i="17"/>
  <c r="K24" i="6"/>
  <c r="A23" i="6"/>
  <c r="K25" i="2"/>
  <c r="A25" i="2" s="1"/>
  <c r="A20" i="26" l="1"/>
  <c r="K22" i="26"/>
  <c r="A20" i="25"/>
  <c r="K22" i="25"/>
  <c r="K23" i="20"/>
  <c r="A22" i="20"/>
  <c r="K23" i="16"/>
  <c r="A22" i="16"/>
  <c r="A20" i="7"/>
  <c r="K22" i="7"/>
  <c r="K23" i="21"/>
  <c r="A22" i="21"/>
  <c r="K22" i="19"/>
  <c r="A20" i="19"/>
  <c r="K22" i="15"/>
  <c r="A20" i="15"/>
  <c r="K22" i="9"/>
  <c r="A20" i="9"/>
  <c r="K22" i="18"/>
  <c r="A20" i="18"/>
  <c r="K23" i="12"/>
  <c r="A22" i="12"/>
  <c r="K23" i="8"/>
  <c r="A22" i="8"/>
  <c r="A22" i="27"/>
  <c r="K23" i="27"/>
  <c r="K22" i="14"/>
  <c r="A20" i="14"/>
  <c r="K22" i="13"/>
  <c r="A20" i="13"/>
  <c r="A20" i="11"/>
  <c r="K22" i="11"/>
  <c r="A22" i="10"/>
  <c r="K23" i="10"/>
  <c r="K25" i="5"/>
  <c r="A24" i="5"/>
  <c r="K22" i="23"/>
  <c r="A20" i="23"/>
  <c r="A22" i="22"/>
  <c r="K23" i="22"/>
  <c r="K23" i="24"/>
  <c r="A22" i="24"/>
  <c r="A22" i="17"/>
  <c r="K23" i="17"/>
  <c r="K25" i="6"/>
  <c r="A24" i="6"/>
  <c r="K26" i="2"/>
  <c r="A26" i="2" s="1"/>
  <c r="A22" i="26" l="1"/>
  <c r="K23" i="26"/>
  <c r="K23" i="25"/>
  <c r="A22" i="25"/>
  <c r="K24" i="20"/>
  <c r="A23" i="20"/>
  <c r="K24" i="16"/>
  <c r="A23" i="16"/>
  <c r="K23" i="7"/>
  <c r="A22" i="7"/>
  <c r="K24" i="21"/>
  <c r="A23" i="21"/>
  <c r="A22" i="19"/>
  <c r="K23" i="19"/>
  <c r="K23" i="15"/>
  <c r="A22" i="15"/>
  <c r="A22" i="9"/>
  <c r="K23" i="9"/>
  <c r="K23" i="18"/>
  <c r="A22" i="18"/>
  <c r="K24" i="12"/>
  <c r="A23" i="12"/>
  <c r="A23" i="8"/>
  <c r="K24" i="8"/>
  <c r="K24" i="27"/>
  <c r="A23" i="27"/>
  <c r="A22" i="14"/>
  <c r="K23" i="14"/>
  <c r="K23" i="13"/>
  <c r="A22" i="13"/>
  <c r="A22" i="11"/>
  <c r="K23" i="11"/>
  <c r="K24" i="10"/>
  <c r="A23" i="10"/>
  <c r="K26" i="5"/>
  <c r="A25" i="5"/>
  <c r="K24" i="22"/>
  <c r="A23" i="22"/>
  <c r="A22" i="23"/>
  <c r="K23" i="23"/>
  <c r="K24" i="17"/>
  <c r="A23" i="17"/>
  <c r="A23" i="24"/>
  <c r="K24" i="24"/>
  <c r="A25" i="6"/>
  <c r="K26" i="6"/>
  <c r="K27" i="2"/>
  <c r="A27" i="2" s="1"/>
  <c r="A23" i="26" l="1"/>
  <c r="K24" i="26"/>
  <c r="K24" i="25"/>
  <c r="A23" i="25"/>
  <c r="A24" i="20"/>
  <c r="K25" i="20"/>
  <c r="K25" i="16"/>
  <c r="A24" i="16"/>
  <c r="A23" i="7"/>
  <c r="K24" i="7"/>
  <c r="K25" i="21"/>
  <c r="A24" i="21"/>
  <c r="A23" i="19"/>
  <c r="K24" i="19"/>
  <c r="A23" i="15"/>
  <c r="K24" i="15"/>
  <c r="K24" i="9"/>
  <c r="A23" i="9"/>
  <c r="K24" i="18"/>
  <c r="A23" i="18"/>
  <c r="K25" i="12"/>
  <c r="A24" i="12"/>
  <c r="K25" i="8"/>
  <c r="A24" i="8"/>
  <c r="K25" i="27"/>
  <c r="A24" i="27"/>
  <c r="K24" i="14"/>
  <c r="A23" i="14"/>
  <c r="A23" i="13"/>
  <c r="K24" i="13"/>
  <c r="K24" i="11"/>
  <c r="A23" i="11"/>
  <c r="K25" i="10"/>
  <c r="A24" i="10"/>
  <c r="K27" i="5"/>
  <c r="A26" i="5"/>
  <c r="K24" i="23"/>
  <c r="A23" i="23"/>
  <c r="K25" i="22"/>
  <c r="A24" i="22"/>
  <c r="A24" i="24"/>
  <c r="K25" i="24"/>
  <c r="K25" i="17"/>
  <c r="A24" i="17"/>
  <c r="K27" i="6"/>
  <c r="A26" i="6"/>
  <c r="K28" i="2"/>
  <c r="A28" i="2" s="1"/>
  <c r="K25" i="26" l="1"/>
  <c r="A24" i="26"/>
  <c r="K25" i="25"/>
  <c r="A24" i="25"/>
  <c r="K26" i="20"/>
  <c r="A25" i="20"/>
  <c r="K26" i="16"/>
  <c r="A25" i="16"/>
  <c r="A24" i="7"/>
  <c r="K25" i="7"/>
  <c r="K26" i="21"/>
  <c r="A25" i="21"/>
  <c r="K25" i="19"/>
  <c r="A24" i="19"/>
  <c r="K25" i="15"/>
  <c r="A24" i="15"/>
  <c r="K25" i="9"/>
  <c r="A24" i="9"/>
  <c r="K25" i="18"/>
  <c r="A24" i="18"/>
  <c r="A25" i="12"/>
  <c r="K26" i="12"/>
  <c r="K26" i="8"/>
  <c r="A25" i="8"/>
  <c r="K26" i="27"/>
  <c r="A25" i="27"/>
  <c r="K25" i="14"/>
  <c r="A24" i="14"/>
  <c r="A24" i="13"/>
  <c r="K25" i="13"/>
  <c r="K25" i="11"/>
  <c r="A24" i="11"/>
  <c r="K26" i="10"/>
  <c r="A25" i="10"/>
  <c r="K28" i="5"/>
  <c r="A27" i="5"/>
  <c r="K26" i="22"/>
  <c r="A25" i="22"/>
  <c r="K25" i="23"/>
  <c r="A24" i="23"/>
  <c r="K26" i="17"/>
  <c r="A25" i="17"/>
  <c r="K26" i="24"/>
  <c r="A25" i="24"/>
  <c r="K28" i="6"/>
  <c r="A27" i="6"/>
  <c r="K30" i="2"/>
  <c r="A30" i="2" s="1"/>
  <c r="K26" i="26" l="1"/>
  <c r="A25" i="26"/>
  <c r="K26" i="25"/>
  <c r="A25" i="25"/>
  <c r="A26" i="20"/>
  <c r="K27" i="20"/>
  <c r="A26" i="16"/>
  <c r="K27" i="16"/>
  <c r="K26" i="7"/>
  <c r="A25" i="7"/>
  <c r="A26" i="21"/>
  <c r="K27" i="21"/>
  <c r="A25" i="19"/>
  <c r="K26" i="19"/>
  <c r="A25" i="15"/>
  <c r="K26" i="15"/>
  <c r="A25" i="9"/>
  <c r="K26" i="9"/>
  <c r="K26" i="18"/>
  <c r="A25" i="18"/>
  <c r="A26" i="12"/>
  <c r="K27" i="12"/>
  <c r="K27" i="8"/>
  <c r="A26" i="8"/>
  <c r="K27" i="27"/>
  <c r="A26" i="27"/>
  <c r="K26" i="14"/>
  <c r="A25" i="14"/>
  <c r="K26" i="13"/>
  <c r="A25" i="13"/>
  <c r="A25" i="11"/>
  <c r="K26" i="11"/>
  <c r="K27" i="10"/>
  <c r="A26" i="10"/>
  <c r="K30" i="5"/>
  <c r="A28" i="5"/>
  <c r="A25" i="23"/>
  <c r="K26" i="23"/>
  <c r="A26" i="22"/>
  <c r="K27" i="22"/>
  <c r="A26" i="24"/>
  <c r="K27" i="24"/>
  <c r="A26" i="17"/>
  <c r="K27" i="17"/>
  <c r="K30" i="6"/>
  <c r="A28" i="6"/>
  <c r="K31" i="2"/>
  <c r="A31" i="2" s="1"/>
  <c r="K27" i="26" l="1"/>
  <c r="A26" i="26"/>
  <c r="A26" i="25"/>
  <c r="K27" i="25"/>
  <c r="K28" i="20"/>
  <c r="A27" i="20"/>
  <c r="K28" i="16"/>
  <c r="A27" i="16"/>
  <c r="A26" i="7"/>
  <c r="K27" i="7"/>
  <c r="A27" i="21"/>
  <c r="K28" i="21"/>
  <c r="K27" i="19"/>
  <c r="A26" i="19"/>
  <c r="A26" i="15"/>
  <c r="K27" i="15"/>
  <c r="A26" i="9"/>
  <c r="K27" i="9"/>
  <c r="A26" i="18"/>
  <c r="K27" i="18"/>
  <c r="K28" i="12"/>
  <c r="A27" i="12"/>
  <c r="A27" i="8"/>
  <c r="K28" i="8"/>
  <c r="A27" i="27"/>
  <c r="K28" i="27"/>
  <c r="K27" i="14"/>
  <c r="A26" i="14"/>
  <c r="A26" i="13"/>
  <c r="K27" i="13"/>
  <c r="A26" i="11"/>
  <c r="K27" i="11"/>
  <c r="A27" i="10"/>
  <c r="K28" i="10"/>
  <c r="K31" i="5"/>
  <c r="A30" i="5"/>
  <c r="A26" i="23"/>
  <c r="K27" i="23"/>
  <c r="K28" i="22"/>
  <c r="A27" i="22"/>
  <c r="A27" i="24"/>
  <c r="K28" i="24"/>
  <c r="K28" i="17"/>
  <c r="A27" i="17"/>
  <c r="K31" i="6"/>
  <c r="A30" i="6"/>
  <c r="K32" i="2"/>
  <c r="A32" i="2" s="1"/>
  <c r="A27" i="26" l="1"/>
  <c r="K28" i="26"/>
  <c r="K28" i="25"/>
  <c r="A27" i="25"/>
  <c r="K30" i="20"/>
  <c r="A28" i="20"/>
  <c r="K30" i="16"/>
  <c r="A28" i="16"/>
  <c r="K28" i="7"/>
  <c r="A27" i="7"/>
  <c r="A28" i="21"/>
  <c r="K30" i="21"/>
  <c r="K28" i="19"/>
  <c r="A27" i="19"/>
  <c r="A27" i="15"/>
  <c r="K28" i="15"/>
  <c r="K28" i="9"/>
  <c r="A27" i="9"/>
  <c r="K28" i="18"/>
  <c r="A27" i="18"/>
  <c r="A28" i="12"/>
  <c r="K30" i="12"/>
  <c r="A28" i="8"/>
  <c r="K30" i="8"/>
  <c r="K30" i="27"/>
  <c r="A28" i="27"/>
  <c r="K28" i="14"/>
  <c r="A27" i="14"/>
  <c r="K28" i="13"/>
  <c r="A27" i="13"/>
  <c r="K28" i="11"/>
  <c r="A27" i="11"/>
  <c r="K30" i="10"/>
  <c r="A28" i="10"/>
  <c r="K32" i="5"/>
  <c r="A31" i="5"/>
  <c r="K30" i="22"/>
  <c r="A28" i="22"/>
  <c r="A27" i="23"/>
  <c r="K28" i="23"/>
  <c r="A28" i="24"/>
  <c r="K30" i="24"/>
  <c r="K30" i="17"/>
  <c r="A28" i="17"/>
  <c r="K32" i="6"/>
  <c r="A31" i="6"/>
  <c r="K33" i="2"/>
  <c r="A33" i="2" s="1"/>
  <c r="K30" i="26" l="1"/>
  <c r="A28" i="26"/>
  <c r="K30" i="25"/>
  <c r="A28" i="25"/>
  <c r="A30" i="20"/>
  <c r="K31" i="20"/>
  <c r="A30" i="16"/>
  <c r="K31" i="16"/>
  <c r="K30" i="7"/>
  <c r="A28" i="7"/>
  <c r="A30" i="21"/>
  <c r="K31" i="21"/>
  <c r="K30" i="19"/>
  <c r="A28" i="19"/>
  <c r="K30" i="15"/>
  <c r="A28" i="15"/>
  <c r="A28" i="9"/>
  <c r="K30" i="9"/>
  <c r="K30" i="18"/>
  <c r="A28" i="18"/>
  <c r="A30" i="12"/>
  <c r="K31" i="12"/>
  <c r="K31" i="8"/>
  <c r="A30" i="8"/>
  <c r="A30" i="27"/>
  <c r="K31" i="27"/>
  <c r="A28" i="14"/>
  <c r="K30" i="14"/>
  <c r="A28" i="13"/>
  <c r="K30" i="13"/>
  <c r="A28" i="11"/>
  <c r="K30" i="11"/>
  <c r="A30" i="10"/>
  <c r="K31" i="10"/>
  <c r="A32" i="5"/>
  <c r="K33" i="5"/>
  <c r="K30" i="23"/>
  <c r="A28" i="23"/>
  <c r="K31" i="22"/>
  <c r="A30" i="22"/>
  <c r="K31" i="24"/>
  <c r="A30" i="24"/>
  <c r="K31" i="17"/>
  <c r="A30" i="17"/>
  <c r="A32" i="6"/>
  <c r="K33" i="6"/>
  <c r="K34" i="2"/>
  <c r="A34" i="2" s="1"/>
  <c r="A30" i="26" l="1"/>
  <c r="K31" i="26"/>
  <c r="K31" i="25"/>
  <c r="A30" i="25"/>
  <c r="K32" i="20"/>
  <c r="A31" i="20"/>
  <c r="K32" i="16"/>
  <c r="A31" i="16"/>
  <c r="A30" i="7"/>
  <c r="K31" i="7"/>
  <c r="K32" i="21"/>
  <c r="A31" i="21"/>
  <c r="A30" i="19"/>
  <c r="K31" i="19"/>
  <c r="A30" i="15"/>
  <c r="K31" i="15"/>
  <c r="A30" i="9"/>
  <c r="K31" i="9"/>
  <c r="K31" i="18"/>
  <c r="A30" i="18"/>
  <c r="K32" i="12"/>
  <c r="A31" i="12"/>
  <c r="A31" i="8"/>
  <c r="K32" i="8"/>
  <c r="K32" i="27"/>
  <c r="A31" i="27"/>
  <c r="A30" i="14"/>
  <c r="K31" i="14"/>
  <c r="A30" i="13"/>
  <c r="K31" i="13"/>
  <c r="A30" i="11"/>
  <c r="K31" i="11"/>
  <c r="K32" i="10"/>
  <c r="A31" i="10"/>
  <c r="K34" i="5"/>
  <c r="A33" i="5"/>
  <c r="A31" i="22"/>
  <c r="K32" i="22"/>
  <c r="K31" i="23"/>
  <c r="A30" i="23"/>
  <c r="K32" i="17"/>
  <c r="A31" i="17"/>
  <c r="K32" i="24"/>
  <c r="A31" i="24"/>
  <c r="K34" i="6"/>
  <c r="A33" i="6"/>
  <c r="K35" i="2"/>
  <c r="A35" i="2" s="1"/>
  <c r="K32" i="26" l="1"/>
  <c r="A31" i="26"/>
  <c r="K32" i="25"/>
  <c r="A31" i="25"/>
  <c r="K33" i="20"/>
  <c r="A32" i="20"/>
  <c r="K33" i="16"/>
  <c r="A32" i="16"/>
  <c r="K32" i="7"/>
  <c r="A31" i="7"/>
  <c r="K33" i="21"/>
  <c r="A32" i="21"/>
  <c r="K32" i="19"/>
  <c r="A31" i="19"/>
  <c r="K32" i="15"/>
  <c r="A31" i="15"/>
  <c r="A31" i="9"/>
  <c r="K32" i="9"/>
  <c r="K32" i="18"/>
  <c r="A31" i="18"/>
  <c r="A32" i="12"/>
  <c r="K33" i="12"/>
  <c r="A32" i="8"/>
  <c r="K33" i="8"/>
  <c r="A32" i="27"/>
  <c r="K33" i="27"/>
  <c r="K32" i="14"/>
  <c r="A31" i="14"/>
  <c r="K32" i="13"/>
  <c r="A31" i="13"/>
  <c r="A31" i="11"/>
  <c r="K32" i="11"/>
  <c r="A32" i="10"/>
  <c r="K33" i="10"/>
  <c r="A34" i="5"/>
  <c r="K35" i="5"/>
  <c r="K32" i="23"/>
  <c r="A31" i="23"/>
  <c r="K33" i="22"/>
  <c r="A32" i="22"/>
  <c r="A32" i="17"/>
  <c r="K33" i="17"/>
  <c r="K33" i="24"/>
  <c r="A32" i="24"/>
  <c r="A34" i="6"/>
  <c r="K35" i="6"/>
  <c r="K36" i="2"/>
  <c r="A36" i="2" s="1"/>
  <c r="A32" i="26" l="1"/>
  <c r="K33" i="26"/>
  <c r="A32" i="25"/>
  <c r="K33" i="25"/>
  <c r="K34" i="20"/>
  <c r="A33" i="20"/>
  <c r="K34" i="16"/>
  <c r="A33" i="16"/>
  <c r="A32" i="7"/>
  <c r="K33" i="7"/>
  <c r="K34" i="21"/>
  <c r="A33" i="21"/>
  <c r="K33" i="19"/>
  <c r="A32" i="19"/>
  <c r="A32" i="15"/>
  <c r="K33" i="15"/>
  <c r="K33" i="9"/>
  <c r="A32" i="9"/>
  <c r="A32" i="18"/>
  <c r="K33" i="18"/>
  <c r="A33" i="12"/>
  <c r="K34" i="12"/>
  <c r="K34" i="8"/>
  <c r="A33" i="8"/>
  <c r="K34" i="27"/>
  <c r="A33" i="27"/>
  <c r="K33" i="14"/>
  <c r="A32" i="14"/>
  <c r="K33" i="13"/>
  <c r="A32" i="13"/>
  <c r="K33" i="11"/>
  <c r="A32" i="11"/>
  <c r="A33" i="10"/>
  <c r="K34" i="10"/>
  <c r="K36" i="5"/>
  <c r="A35" i="5"/>
  <c r="K34" i="22"/>
  <c r="A33" i="22"/>
  <c r="A32" i="23"/>
  <c r="K33" i="23"/>
  <c r="K34" i="24"/>
  <c r="A33" i="24"/>
  <c r="K34" i="17"/>
  <c r="A33" i="17"/>
  <c r="K36" i="6"/>
  <c r="A35" i="6"/>
  <c r="K38" i="2"/>
  <c r="F14" i="2" s="1"/>
  <c r="K34" i="26" l="1"/>
  <c r="A33" i="26"/>
  <c r="K34" i="25"/>
  <c r="A33" i="25"/>
  <c r="K35" i="20"/>
  <c r="A34" i="20"/>
  <c r="K35" i="16"/>
  <c r="A34" i="16"/>
  <c r="K34" i="7"/>
  <c r="A33" i="7"/>
  <c r="K35" i="21"/>
  <c r="A34" i="21"/>
  <c r="A33" i="19"/>
  <c r="K34" i="19"/>
  <c r="K34" i="15"/>
  <c r="A33" i="15"/>
  <c r="K34" i="9"/>
  <c r="A33" i="9"/>
  <c r="K34" i="18"/>
  <c r="A33" i="18"/>
  <c r="K35" i="12"/>
  <c r="A34" i="12"/>
  <c r="A34" i="8"/>
  <c r="K35" i="8"/>
  <c r="A34" i="27"/>
  <c r="K35" i="27"/>
  <c r="A33" i="14"/>
  <c r="K34" i="14"/>
  <c r="A33" i="13"/>
  <c r="K34" i="13"/>
  <c r="K34" i="11"/>
  <c r="A33" i="11"/>
  <c r="A34" i="10"/>
  <c r="K35" i="10"/>
  <c r="K38" i="5"/>
  <c r="A36" i="5"/>
  <c r="K34" i="23"/>
  <c r="A33" i="23"/>
  <c r="K35" i="22"/>
  <c r="A34" i="22"/>
  <c r="A34" i="17"/>
  <c r="K35" i="17"/>
  <c r="K35" i="24"/>
  <c r="A34" i="24"/>
  <c r="K38" i="6"/>
  <c r="A36" i="6"/>
  <c r="K39" i="2"/>
  <c r="F15" i="2" s="1"/>
  <c r="A34" i="26" l="1"/>
  <c r="K35" i="26"/>
  <c r="K35" i="25"/>
  <c r="A34" i="25"/>
  <c r="K36" i="20"/>
  <c r="A35" i="20"/>
  <c r="A35" i="16"/>
  <c r="K36" i="16"/>
  <c r="A34" i="7"/>
  <c r="K35" i="7"/>
  <c r="A35" i="21"/>
  <c r="K36" i="21"/>
  <c r="K35" i="19"/>
  <c r="A34" i="19"/>
  <c r="A34" i="15"/>
  <c r="K35" i="15"/>
  <c r="A34" i="9"/>
  <c r="K35" i="9"/>
  <c r="A34" i="18"/>
  <c r="K35" i="18"/>
  <c r="A35" i="12"/>
  <c r="K36" i="12"/>
  <c r="A35" i="8"/>
  <c r="K36" i="8"/>
  <c r="K36" i="27"/>
  <c r="A35" i="27"/>
  <c r="A34" i="14"/>
  <c r="K35" i="14"/>
  <c r="K35" i="13"/>
  <c r="A34" i="13"/>
  <c r="A34" i="11"/>
  <c r="K35" i="11"/>
  <c r="K36" i="10"/>
  <c r="A35" i="10"/>
  <c r="K39" i="5"/>
  <c r="F14" i="5"/>
  <c r="K36" i="22"/>
  <c r="A35" i="22"/>
  <c r="A34" i="23"/>
  <c r="K35" i="23"/>
  <c r="K36" i="17"/>
  <c r="A35" i="17"/>
  <c r="A35" i="24"/>
  <c r="K36" i="24"/>
  <c r="K39" i="6"/>
  <c r="F14" i="6"/>
  <c r="K40" i="2"/>
  <c r="F16" i="2" s="1"/>
  <c r="K36" i="26" l="1"/>
  <c r="A35" i="26"/>
  <c r="K36" i="25"/>
  <c r="A35" i="25"/>
  <c r="K38" i="20"/>
  <c r="A36" i="20"/>
  <c r="A36" i="16"/>
  <c r="K38" i="16"/>
  <c r="K36" i="7"/>
  <c r="A35" i="7"/>
  <c r="A36" i="21"/>
  <c r="K38" i="21"/>
  <c r="A35" i="19"/>
  <c r="K36" i="19"/>
  <c r="K36" i="15"/>
  <c r="A35" i="15"/>
  <c r="K36" i="9"/>
  <c r="A35" i="9"/>
  <c r="K36" i="18"/>
  <c r="A35" i="18"/>
  <c r="K38" i="12"/>
  <c r="A36" i="12"/>
  <c r="A36" i="8"/>
  <c r="K38" i="8"/>
  <c r="K38" i="27"/>
  <c r="A36" i="27"/>
  <c r="K36" i="14"/>
  <c r="A35" i="14"/>
  <c r="K36" i="13"/>
  <c r="A35" i="13"/>
  <c r="K36" i="11"/>
  <c r="A35" i="11"/>
  <c r="K38" i="10"/>
  <c r="A36" i="10"/>
  <c r="F15" i="5"/>
  <c r="K40" i="5"/>
  <c r="K36" i="23"/>
  <c r="A35" i="23"/>
  <c r="K38" i="22"/>
  <c r="A36" i="22"/>
  <c r="A36" i="24"/>
  <c r="K38" i="24"/>
  <c r="K38" i="17"/>
  <c r="A36" i="17"/>
  <c r="K40" i="6"/>
  <c r="F15" i="6"/>
  <c r="K41" i="2"/>
  <c r="F17" i="2" s="1"/>
  <c r="K38" i="26" l="1"/>
  <c r="A36" i="26"/>
  <c r="K38" i="25"/>
  <c r="A36" i="25"/>
  <c r="K39" i="20"/>
  <c r="F14" i="20"/>
  <c r="K39" i="16"/>
  <c r="F14" i="16"/>
  <c r="K38" i="7"/>
  <c r="A36" i="7"/>
  <c r="K39" i="21"/>
  <c r="F14" i="21"/>
  <c r="A36" i="19"/>
  <c r="K38" i="19"/>
  <c r="K38" i="15"/>
  <c r="A36" i="15"/>
  <c r="A36" i="9"/>
  <c r="K38" i="9"/>
  <c r="K38" i="18"/>
  <c r="A36" i="18"/>
  <c r="K39" i="12"/>
  <c r="F14" i="12"/>
  <c r="F14" i="8"/>
  <c r="K39" i="8"/>
  <c r="K39" i="27"/>
  <c r="F14" i="27"/>
  <c r="K38" i="14"/>
  <c r="A36" i="14"/>
  <c r="K38" i="13"/>
  <c r="A36" i="13"/>
  <c r="K38" i="11"/>
  <c r="A36" i="11"/>
  <c r="K39" i="10"/>
  <c r="F14" i="10"/>
  <c r="K41" i="5"/>
  <c r="F16" i="5"/>
  <c r="K39" i="22"/>
  <c r="F14" i="22"/>
  <c r="A36" i="23"/>
  <c r="K38" i="23"/>
  <c r="F14" i="24"/>
  <c r="K39" i="24"/>
  <c r="K39" i="17"/>
  <c r="F14" i="17"/>
  <c r="K41" i="6"/>
  <c r="F16" i="6"/>
  <c r="K42" i="2"/>
  <c r="F18" i="2" s="1"/>
  <c r="K39" i="26" l="1"/>
  <c r="F14" i="26"/>
  <c r="K39" i="25"/>
  <c r="F14" i="25"/>
  <c r="K40" i="20"/>
  <c r="F15" i="20"/>
  <c r="K40" i="16"/>
  <c r="F15" i="16"/>
  <c r="F14" i="7"/>
  <c r="K39" i="7"/>
  <c r="K40" i="21"/>
  <c r="F15" i="21"/>
  <c r="F14" i="19"/>
  <c r="K39" i="19"/>
  <c r="K39" i="15"/>
  <c r="F14" i="15"/>
  <c r="K39" i="9"/>
  <c r="F14" i="9"/>
  <c r="K39" i="18"/>
  <c r="F14" i="18"/>
  <c r="K40" i="12"/>
  <c r="F15" i="12"/>
  <c r="K40" i="8"/>
  <c r="F15" i="8"/>
  <c r="K40" i="27"/>
  <c r="F15" i="27"/>
  <c r="F14" i="14"/>
  <c r="K39" i="14"/>
  <c r="K39" i="13"/>
  <c r="F14" i="13"/>
  <c r="K39" i="11"/>
  <c r="F14" i="11"/>
  <c r="K40" i="10"/>
  <c r="F15" i="10"/>
  <c r="F17" i="5"/>
  <c r="K42" i="5"/>
  <c r="K39" i="23"/>
  <c r="F14" i="23"/>
  <c r="F15" i="22"/>
  <c r="K40" i="22"/>
  <c r="F15" i="24"/>
  <c r="K40" i="24"/>
  <c r="F15" i="17"/>
  <c r="K40" i="17"/>
  <c r="K42" i="6"/>
  <c r="F17" i="6"/>
  <c r="K43" i="2"/>
  <c r="F19" i="2" s="1"/>
  <c r="F15" i="26" l="1"/>
  <c r="K40" i="26"/>
  <c r="F15" i="25"/>
  <c r="K40" i="25"/>
  <c r="K41" i="20"/>
  <c r="F16" i="20"/>
  <c r="K41" i="16"/>
  <c r="F16" i="16"/>
  <c r="F15" i="7"/>
  <c r="K40" i="7"/>
  <c r="K41" i="21"/>
  <c r="F16" i="21"/>
  <c r="K40" i="19"/>
  <c r="F15" i="19"/>
  <c r="F15" i="15"/>
  <c r="K40" i="15"/>
  <c r="F15" i="9"/>
  <c r="K40" i="9"/>
  <c r="F15" i="18"/>
  <c r="K40" i="18"/>
  <c r="F16" i="12"/>
  <c r="K41" i="12"/>
  <c r="F16" i="8"/>
  <c r="K41" i="8"/>
  <c r="F16" i="27"/>
  <c r="K41" i="27"/>
  <c r="K40" i="14"/>
  <c r="F15" i="14"/>
  <c r="K40" i="13"/>
  <c r="F15" i="13"/>
  <c r="F15" i="11"/>
  <c r="K40" i="11"/>
  <c r="K41" i="10"/>
  <c r="F16" i="10"/>
  <c r="K43" i="5"/>
  <c r="F18" i="5"/>
  <c r="K41" i="22"/>
  <c r="F16" i="22"/>
  <c r="K40" i="23"/>
  <c r="F15" i="23"/>
  <c r="K41" i="17"/>
  <c r="F16" i="17"/>
  <c r="F16" i="24"/>
  <c r="K41" i="24"/>
  <c r="K43" i="6"/>
  <c r="F18" i="6"/>
  <c r="K44" i="2"/>
  <c r="F20" i="2" s="1"/>
  <c r="F16" i="26" l="1"/>
  <c r="K41" i="26"/>
  <c r="F16" i="25"/>
  <c r="K41" i="25"/>
  <c r="K42" i="20"/>
  <c r="F17" i="20"/>
  <c r="F17" i="16"/>
  <c r="K42" i="16"/>
  <c r="F16" i="7"/>
  <c r="K41" i="7"/>
  <c r="F17" i="21"/>
  <c r="K42" i="21"/>
  <c r="K41" i="19"/>
  <c r="F16" i="19"/>
  <c r="K41" i="15"/>
  <c r="F16" i="15"/>
  <c r="F16" i="9"/>
  <c r="K41" i="9"/>
  <c r="K41" i="18"/>
  <c r="F16" i="18"/>
  <c r="K42" i="12"/>
  <c r="F17" i="12"/>
  <c r="K42" i="8"/>
  <c r="F17" i="8"/>
  <c r="F17" i="27"/>
  <c r="K42" i="27"/>
  <c r="F16" i="14"/>
  <c r="K41" i="14"/>
  <c r="F16" i="13"/>
  <c r="K41" i="13"/>
  <c r="K41" i="11"/>
  <c r="F16" i="11"/>
  <c r="K42" i="10"/>
  <c r="F17" i="10"/>
  <c r="F19" i="5"/>
  <c r="K44" i="5"/>
  <c r="K41" i="23"/>
  <c r="F16" i="23"/>
  <c r="F17" i="22"/>
  <c r="K42" i="22"/>
  <c r="K42" i="17"/>
  <c r="F17" i="17"/>
  <c r="F17" i="24"/>
  <c r="K42" i="24"/>
  <c r="F19" i="6"/>
  <c r="K44" i="6"/>
  <c r="K46" i="2"/>
  <c r="F22" i="2" s="1"/>
  <c r="K42" i="26" l="1"/>
  <c r="F17" i="26"/>
  <c r="K42" i="25"/>
  <c r="F17" i="25"/>
  <c r="K43" i="20"/>
  <c r="F18" i="20"/>
  <c r="F18" i="16"/>
  <c r="K43" i="16"/>
  <c r="F17" i="7"/>
  <c r="K42" i="7"/>
  <c r="K43" i="21"/>
  <c r="F18" i="21"/>
  <c r="F17" i="19"/>
  <c r="K42" i="19"/>
  <c r="K42" i="15"/>
  <c r="F17" i="15"/>
  <c r="K42" i="9"/>
  <c r="F17" i="9"/>
  <c r="F17" i="18"/>
  <c r="K42" i="18"/>
  <c r="F18" i="12"/>
  <c r="K43" i="12"/>
  <c r="K43" i="8"/>
  <c r="F18" i="8"/>
  <c r="K43" i="27"/>
  <c r="F18" i="27"/>
  <c r="K42" i="14"/>
  <c r="F17" i="14"/>
  <c r="K42" i="13"/>
  <c r="F17" i="13"/>
  <c r="F17" i="11"/>
  <c r="K42" i="11"/>
  <c r="K43" i="10"/>
  <c r="F18" i="10"/>
  <c r="K46" i="5"/>
  <c r="F20" i="5"/>
  <c r="K43" i="22"/>
  <c r="F18" i="22"/>
  <c r="K42" i="23"/>
  <c r="F17" i="23"/>
  <c r="K43" i="17"/>
  <c r="F18" i="17"/>
  <c r="F18" i="24"/>
  <c r="K43" i="24"/>
  <c r="K46" i="6"/>
  <c r="F20" i="6"/>
  <c r="K47" i="2"/>
  <c r="F23" i="2" s="1"/>
  <c r="K43" i="26" l="1"/>
  <c r="F18" i="26"/>
  <c r="K43" i="25"/>
  <c r="F18" i="25"/>
  <c r="F19" i="20"/>
  <c r="K44" i="20"/>
  <c r="F19" i="16"/>
  <c r="K44" i="16"/>
  <c r="K43" i="7"/>
  <c r="F18" i="7"/>
  <c r="K44" i="21"/>
  <c r="F19" i="21"/>
  <c r="K43" i="19"/>
  <c r="F18" i="19"/>
  <c r="K43" i="15"/>
  <c r="F18" i="15"/>
  <c r="K43" i="9"/>
  <c r="F18" i="9"/>
  <c r="K43" i="18"/>
  <c r="F18" i="18"/>
  <c r="F19" i="12"/>
  <c r="K44" i="12"/>
  <c r="F19" i="8"/>
  <c r="K44" i="8"/>
  <c r="F19" i="27"/>
  <c r="K44" i="27"/>
  <c r="F18" i="14"/>
  <c r="K43" i="14"/>
  <c r="K43" i="13"/>
  <c r="F18" i="13"/>
  <c r="K43" i="11"/>
  <c r="F18" i="11"/>
  <c r="K44" i="10"/>
  <c r="F19" i="10"/>
  <c r="K47" i="5"/>
  <c r="F22" i="5"/>
  <c r="F18" i="23"/>
  <c r="K43" i="23"/>
  <c r="F19" i="22"/>
  <c r="K44" i="22"/>
  <c r="K44" i="24"/>
  <c r="F19" i="24"/>
  <c r="F19" i="17"/>
  <c r="K44" i="17"/>
  <c r="K47" i="6"/>
  <c r="F22" i="6"/>
  <c r="K48" i="2"/>
  <c r="F24" i="2" s="1"/>
  <c r="F19" i="26" l="1"/>
  <c r="K44" i="26"/>
  <c r="K44" i="25"/>
  <c r="F19" i="25"/>
  <c r="F20" i="20"/>
  <c r="K46" i="20"/>
  <c r="F20" i="16"/>
  <c r="K46" i="16"/>
  <c r="K44" i="7"/>
  <c r="F19" i="7"/>
  <c r="K46" i="21"/>
  <c r="F20" i="21"/>
  <c r="K44" i="19"/>
  <c r="F19" i="19"/>
  <c r="K44" i="15"/>
  <c r="F19" i="15"/>
  <c r="K44" i="9"/>
  <c r="F19" i="9"/>
  <c r="F19" i="18"/>
  <c r="K44" i="18"/>
  <c r="F20" i="12"/>
  <c r="K46" i="12"/>
  <c r="K46" i="8"/>
  <c r="F20" i="8"/>
  <c r="K46" i="27"/>
  <c r="F20" i="27"/>
  <c r="K44" i="14"/>
  <c r="F19" i="14"/>
  <c r="F19" i="13"/>
  <c r="K44" i="13"/>
  <c r="F19" i="11"/>
  <c r="K44" i="11"/>
  <c r="K46" i="10"/>
  <c r="F20" i="10"/>
  <c r="K48" i="5"/>
  <c r="F23" i="5"/>
  <c r="F19" i="23"/>
  <c r="K44" i="23"/>
  <c r="K46" i="22"/>
  <c r="F20" i="22"/>
  <c r="K46" i="24"/>
  <c r="F20" i="24"/>
  <c r="K46" i="17"/>
  <c r="F20" i="17"/>
  <c r="K48" i="6"/>
  <c r="F23" i="6"/>
  <c r="K49" i="2"/>
  <c r="F25" i="2" s="1"/>
  <c r="K46" i="26" l="1"/>
  <c r="F20" i="26"/>
  <c r="K46" i="25"/>
  <c r="F20" i="25"/>
  <c r="K47" i="20"/>
  <c r="F22" i="20"/>
  <c r="F22" i="16"/>
  <c r="K47" i="16"/>
  <c r="K46" i="7"/>
  <c r="F20" i="7"/>
  <c r="K47" i="21"/>
  <c r="F22" i="21"/>
  <c r="F20" i="19"/>
  <c r="K46" i="19"/>
  <c r="K46" i="15"/>
  <c r="F20" i="15"/>
  <c r="F20" i="9"/>
  <c r="K46" i="9"/>
  <c r="K46" i="18"/>
  <c r="F20" i="18"/>
  <c r="K47" i="12"/>
  <c r="F22" i="12"/>
  <c r="K47" i="8"/>
  <c r="F22" i="8"/>
  <c r="F22" i="27"/>
  <c r="K47" i="27"/>
  <c r="K46" i="14"/>
  <c r="F20" i="14"/>
  <c r="K46" i="13"/>
  <c r="F20" i="13"/>
  <c r="K46" i="11"/>
  <c r="F20" i="11"/>
  <c r="K47" i="10"/>
  <c r="F22" i="10"/>
  <c r="F24" i="5"/>
  <c r="K49" i="5"/>
  <c r="K47" i="22"/>
  <c r="F22" i="22"/>
  <c r="K46" i="23"/>
  <c r="F20" i="23"/>
  <c r="K47" i="24"/>
  <c r="F22" i="24"/>
  <c r="K47" i="17"/>
  <c r="F22" i="17"/>
  <c r="K49" i="6"/>
  <c r="F24" i="6"/>
  <c r="K50" i="2"/>
  <c r="F26" i="2" s="1"/>
  <c r="F22" i="26" l="1"/>
  <c r="K47" i="26"/>
  <c r="F22" i="25"/>
  <c r="K47" i="25"/>
  <c r="F23" i="20"/>
  <c r="K48" i="20"/>
  <c r="K48" i="16"/>
  <c r="F23" i="16"/>
  <c r="K47" i="7"/>
  <c r="F22" i="7"/>
  <c r="K48" i="21"/>
  <c r="F23" i="21"/>
  <c r="F22" i="19"/>
  <c r="K47" i="19"/>
  <c r="F22" i="15"/>
  <c r="K47" i="15"/>
  <c r="F22" i="9"/>
  <c r="K47" i="9"/>
  <c r="K47" i="18"/>
  <c r="F22" i="18"/>
  <c r="F23" i="12"/>
  <c r="K48" i="12"/>
  <c r="K48" i="8"/>
  <c r="F23" i="8"/>
  <c r="K48" i="27"/>
  <c r="F23" i="27"/>
  <c r="K47" i="14"/>
  <c r="F22" i="14"/>
  <c r="F22" i="13"/>
  <c r="K47" i="13"/>
  <c r="K47" i="11"/>
  <c r="F22" i="11"/>
  <c r="K48" i="10"/>
  <c r="F23" i="10"/>
  <c r="K50" i="5"/>
  <c r="F25" i="5"/>
  <c r="K47" i="23"/>
  <c r="F22" i="23"/>
  <c r="K48" i="22"/>
  <c r="F23" i="22"/>
  <c r="K48" i="17"/>
  <c r="F23" i="17"/>
  <c r="K48" i="24"/>
  <c r="F23" i="24"/>
  <c r="K50" i="6"/>
  <c r="F25" i="6"/>
  <c r="K51" i="2"/>
  <c r="F27" i="2" s="1"/>
  <c r="F23" i="26" l="1"/>
  <c r="K48" i="26"/>
  <c r="F23" i="25"/>
  <c r="K48" i="25"/>
  <c r="K49" i="20"/>
  <c r="F24" i="20"/>
  <c r="F24" i="16"/>
  <c r="K49" i="16"/>
  <c r="K48" i="7"/>
  <c r="F23" i="7"/>
  <c r="K49" i="21"/>
  <c r="F24" i="21"/>
  <c r="F23" i="19"/>
  <c r="K48" i="19"/>
  <c r="K48" i="15"/>
  <c r="F23" i="15"/>
  <c r="F23" i="9"/>
  <c r="K48" i="9"/>
  <c r="K48" i="18"/>
  <c r="F23" i="18"/>
  <c r="F24" i="12"/>
  <c r="K49" i="12"/>
  <c r="F24" i="8"/>
  <c r="K49" i="8"/>
  <c r="F24" i="27"/>
  <c r="K49" i="27"/>
  <c r="K48" i="14"/>
  <c r="F23" i="14"/>
  <c r="K48" i="13"/>
  <c r="F23" i="13"/>
  <c r="K48" i="11"/>
  <c r="F23" i="11"/>
  <c r="F24" i="10"/>
  <c r="K49" i="10"/>
  <c r="K51" i="5"/>
  <c r="F26" i="5"/>
  <c r="K49" i="22"/>
  <c r="F24" i="22"/>
  <c r="K48" i="23"/>
  <c r="F23" i="23"/>
  <c r="F24" i="24"/>
  <c r="K49" i="24"/>
  <c r="F24" i="17"/>
  <c r="K49" i="17"/>
  <c r="K51" i="6"/>
  <c r="F26" i="6"/>
  <c r="K52" i="2"/>
  <c r="F28" i="2" s="1"/>
  <c r="F24" i="26" l="1"/>
  <c r="K49" i="26"/>
  <c r="F24" i="25"/>
  <c r="K49" i="25"/>
  <c r="K50" i="20"/>
  <c r="F25" i="20"/>
  <c r="F25" i="16"/>
  <c r="K50" i="16"/>
  <c r="F24" i="7"/>
  <c r="K49" i="7"/>
  <c r="K50" i="21"/>
  <c r="F25" i="21"/>
  <c r="F24" i="19"/>
  <c r="K49" i="19"/>
  <c r="F24" i="15"/>
  <c r="K49" i="15"/>
  <c r="F24" i="9"/>
  <c r="K49" i="9"/>
  <c r="F24" i="18"/>
  <c r="K49" i="18"/>
  <c r="K50" i="12"/>
  <c r="F25" i="12"/>
  <c r="F25" i="8"/>
  <c r="K50" i="8"/>
  <c r="K50" i="27"/>
  <c r="F25" i="27"/>
  <c r="F24" i="14"/>
  <c r="K49" i="14"/>
  <c r="F24" i="13"/>
  <c r="K49" i="13"/>
  <c r="F24" i="11"/>
  <c r="K49" i="11"/>
  <c r="K50" i="10"/>
  <c r="F25" i="10"/>
  <c r="K52" i="5"/>
  <c r="F28" i="5" s="1"/>
  <c r="F27" i="5"/>
  <c r="F24" i="23"/>
  <c r="K49" i="23"/>
  <c r="K50" i="22"/>
  <c r="F25" i="22"/>
  <c r="F25" i="24"/>
  <c r="K50" i="24"/>
  <c r="K50" i="17"/>
  <c r="F25" i="17"/>
  <c r="K52" i="6"/>
  <c r="F28" i="6" s="1"/>
  <c r="F27" i="6"/>
  <c r="K50" i="26" l="1"/>
  <c r="F25" i="26"/>
  <c r="K50" i="25"/>
  <c r="F25" i="25"/>
  <c r="F26" i="20"/>
  <c r="K51" i="20"/>
  <c r="K51" i="16"/>
  <c r="F26" i="16"/>
  <c r="F25" i="7"/>
  <c r="K50" i="7"/>
  <c r="K51" i="21"/>
  <c r="F26" i="21"/>
  <c r="K50" i="19"/>
  <c r="F25" i="19"/>
  <c r="K50" i="15"/>
  <c r="F25" i="15"/>
  <c r="K50" i="9"/>
  <c r="F25" i="9"/>
  <c r="K50" i="18"/>
  <c r="F25" i="18"/>
  <c r="F26" i="12"/>
  <c r="K51" i="12"/>
  <c r="K51" i="8"/>
  <c r="F26" i="8"/>
  <c r="F26" i="27"/>
  <c r="K51" i="27"/>
  <c r="K50" i="14"/>
  <c r="F25" i="14"/>
  <c r="K50" i="13"/>
  <c r="F25" i="13"/>
  <c r="K50" i="11"/>
  <c r="F25" i="11"/>
  <c r="K51" i="10"/>
  <c r="F26" i="10"/>
  <c r="K51" i="22"/>
  <c r="F26" i="22"/>
  <c r="K50" i="23"/>
  <c r="F25" i="23"/>
  <c r="K51" i="17"/>
  <c r="F26" i="17"/>
  <c r="K51" i="24"/>
  <c r="F26" i="24"/>
  <c r="F26" i="26" l="1"/>
  <c r="K51" i="26"/>
  <c r="K51" i="25"/>
  <c r="F26" i="25"/>
  <c r="K52" i="20"/>
  <c r="F28" i="20" s="1"/>
  <c r="F27" i="20"/>
  <c r="K52" i="16"/>
  <c r="F28" i="16" s="1"/>
  <c r="F27" i="16"/>
  <c r="K51" i="7"/>
  <c r="F26" i="7"/>
  <c r="K52" i="21"/>
  <c r="F28" i="21" s="1"/>
  <c r="F27" i="21"/>
  <c r="F26" i="19"/>
  <c r="K51" i="19"/>
  <c r="K51" i="15"/>
  <c r="F26" i="15"/>
  <c r="K51" i="9"/>
  <c r="F26" i="9"/>
  <c r="K51" i="18"/>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26" l="1"/>
  <c r="F28" i="26" s="1"/>
  <c r="F27" i="26"/>
  <c r="K52" i="25"/>
  <c r="F28" i="25" s="1"/>
  <c r="F27" i="25"/>
  <c r="F27" i="7"/>
  <c r="K52" i="7"/>
  <c r="F28" i="7" s="1"/>
  <c r="K52" i="19"/>
  <c r="F28" i="19" s="1"/>
  <c r="F27" i="19"/>
  <c r="K52" i="15"/>
  <c r="F28" i="15" s="1"/>
  <c r="F27" i="15"/>
  <c r="K52" i="9"/>
  <c r="F28" i="9" s="1"/>
  <c r="F27" i="9"/>
  <c r="K52" i="18"/>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<sst xmlns="http://schemas.openxmlformats.org/spreadsheetml/2006/main" count="2656" uniqueCount="133">
  <si>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</si>
  <si>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</si>
  <si>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</si>
  <si>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</si>
  <si>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</si>
  <si>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</si>
  <si>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</si>
  <si>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</si>
  <si>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</si>
  <si>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</si>
  <si>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</si>
  <si>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</si>
  <si>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</si>
  <si>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</si>
  <si>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</si>
  <si>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</si>
  <si>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</si>
  <si>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</si>
  <si>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</si>
  <si>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</si>
  <si>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</si>
  <si>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</si>
  <si>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</si>
  <si>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</si>
  <si>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</si>
  <si>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</si>
  <si>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</si>
  <si>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</si>
  <si>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</si>
  <si>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</si>
  <si>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</si>
  <si>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</si>
  <si>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</si>
  <si>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</si>
  <si>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</si>
  <si>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</si>
  <si>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</si>
  <si>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</si>
  <si>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</si>
  <si>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</si>
  <si>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</si>
  <si>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</si>
  <si>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</si>
  <si>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</si>
  <si>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</si>
  <si>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</si>
  <si>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</si>
  <si>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</si>
  <si>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</si>
  <si>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</si>
  <si>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</si>
  <si>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</si>
  <si>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</si>
  <si>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</si>
  <si>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</si>
  <si>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</si>
  <si>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</si>
  <si>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</si>
  <si>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</si>
  <si>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</si>
  <si>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</si>
  <si>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</si>
  <si>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</si>
  <si>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</si>
  <si>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</si>
  <si>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</si>
  <si>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</si>
  <si>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</si>
  <si>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</si>
  <si>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</si>
  <si>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</si>
  <si>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</si>
  <si>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</si>
  <si>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</si>
  <si>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</si>
  <si>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</si>
  <si>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</si>
  <si>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</si>
  <si>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</si>
  <si>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</si>
  <si>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</si>
  <si>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</si>
  <si>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</si>
  <si>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</si>
  <si>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</si>
  <si>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</si>
  <si>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</si>
  <si>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</si>
  <si>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</si>
  <si>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t>
  </si>
  <si>
    <t>July 2024</t>
  </si>
  <si>
    <t>Holiday 7/4/24</t>
  </si>
  <si>
    <t>August 2024</t>
  </si>
  <si>
    <t>September 2024</t>
  </si>
  <si>
    <t>Holiday 9/2/24</t>
  </si>
  <si>
    <t>October 2024</t>
  </si>
  <si>
    <t>November 2024</t>
  </si>
  <si>
    <t>Holiday 11/28-11/29/24</t>
  </si>
  <si>
    <t>December 2024</t>
  </si>
  <si>
    <t>Holiday 12/23 -12/31/24</t>
  </si>
  <si>
    <t>January 2025</t>
  </si>
  <si>
    <t>Holiday 1/1 and 1/20/25</t>
  </si>
  <si>
    <t>February 2025</t>
  </si>
  <si>
    <t>March 2025</t>
  </si>
  <si>
    <t>April 2025</t>
  </si>
  <si>
    <t>Holiday 04/18/25</t>
  </si>
  <si>
    <t>May 2025</t>
  </si>
  <si>
    <t>Holiday 5/26/25</t>
  </si>
  <si>
    <t>June 2025</t>
  </si>
  <si>
    <t>6/16-6/29</t>
  </si>
  <si>
    <t>6/30-7/13</t>
  </si>
  <si>
    <t>7/14-7/27</t>
  </si>
  <si>
    <t>7/28-8/10</t>
  </si>
  <si>
    <t>8/11-8/24</t>
  </si>
  <si>
    <t>8/25-9/7</t>
  </si>
  <si>
    <t>9/8-9/21</t>
  </si>
  <si>
    <t>9/22-10/5</t>
  </si>
  <si>
    <t>10/6-10/19</t>
  </si>
  <si>
    <t>10/20-11/2</t>
  </si>
  <si>
    <t>11/3-11/16</t>
  </si>
  <si>
    <t>11/17-11/30</t>
  </si>
  <si>
    <t>12/1-12/21</t>
  </si>
  <si>
    <t>12/22-1/11</t>
  </si>
  <si>
    <t>1/12-1/25</t>
  </si>
  <si>
    <t>1/26-2/8</t>
  </si>
  <si>
    <t>2/9-2/22</t>
  </si>
  <si>
    <t>2/23-3/8</t>
  </si>
  <si>
    <t>3/9-3/22</t>
  </si>
  <si>
    <t>3/23-4/5</t>
  </si>
  <si>
    <t>4/6-4/26</t>
  </si>
  <si>
    <t>4/27-5/10</t>
  </si>
  <si>
    <t>5/11-5/24</t>
  </si>
  <si>
    <t>5/25-6/14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</si>
</sst>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s>
  <borders count="37">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s>
  <cellStyleXfs count="2">
    <xf numFmtId="0" fontId="0" fillId="0" borderId="0"/>
    <xf numFmtId="0" fontId="2" fillId="0" borderId="0"/>
  </cellStyleXfs>
  <cellXfs count="197">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Alignment="1" applyProtection="1">
      <alignment horizontal="left" vertical="center"/>
      <protection hidden="1"/>
    </xf>
    <xf numFmtId="164" fontId="5" fillId="2" borderId="0" xfId="1" applyNumberFormat="1" applyFont="1" applyFill="1" applyProtection="1">
      <protection hidden="1"/>
    </xf>
    <xf numFmtId="166" fontId="6" fillId="2" borderId="0" xfId="1" applyNumberFormat="1" applyFont="1" applyFill="1" applyAlignment="1" applyProtection="1">
      <alignment horizontal="left" vertical="center"/>
      <protection hidden="1"/>
    </xf>
    <xf numFmtId="166" fontId="6" fillId="3" borderId="0" xfId="1" applyNumberFormat="1" applyFont="1" applyFill="1" applyAlignment="1" applyProtection="1">
      <alignment horizontal="left" vertical="center"/>
      <protection hidden="1"/>
    </xf>
    <xf numFmtId="0" fontId="6" fillId="3" borderId="0" xfId="1" applyFont="1" applyFill="1" applyAlignment="1" applyProtection="1">
      <alignment horizontal="left" vertical="center"/>
      <protection hidden="1"/>
    </xf>
    <xf numFmtId="165" fontId="6" fillId="3" borderId="0" xfId="1" applyNumberFormat="1" applyFont="1" applyFill="1" applyAlignment="1" applyProtection="1">
      <alignment horizontal="left" vertical="center"/>
      <protection hidden="1"/>
    </xf>
    <xf numFmtId="0" fontId="0" fillId="0" borderId="0" xfId="0" applyAlignment="1">
      <alignment horizontal="left"/>
    </xf>
    <xf numFmtId="0" fontId="5" fillId="2" borderId="0" xfId="1" applyFont="1" applyFill="1" applyAlignment="1">
      <alignment horizontal="left"/>
    </xf>
    <xf numFmtId="0" fontId="1" fillId="0" borderId="0" xfId="0" applyFont="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Border="1" applyAlignment="1" applyProtection="1">
      <alignment horizontal="left"/>
      <protection hidden="1"/>
    </xf>
    <xf numFmtId="166" fontId="0" fillId="0" borderId="6" xfId="0" applyNumberFormat="1" applyBorder="1" applyAlignment="1" applyProtection="1">
      <alignment horizontal="left"/>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Alignment="1" applyProtection="1">
      <alignment horizontal="left"/>
      <protection hidden="1"/>
    </xf>
    <xf numFmtId="0" fontId="5" fillId="2" borderId="0" xfId="1" applyFont="1" applyFill="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0" fontId="16" fillId="0" borderId="0" xfId="0" applyFont="1" applyAlignment="1">
      <alignment horizontal="center" vertical="top" wrapText="1"/>
    </xf>
    <xf numFmtId="0" fontId="16" fillId="10" borderId="0" xfId="0" applyFont="1" applyFill="1" applyAlignment="1">
      <alignment horizontal="center" vertical="top" wrapText="1"/>
    </xf>
    <xf numFmtId="0" fontId="16" fillId="11" borderId="0" xfId="0" applyFont="1" applyFill="1" applyAlignment="1">
      <alignment horizontal="center" vertical="top" wrapText="1"/>
    </xf>
    <xf numFmtId="0" fontId="17" fillId="0" borderId="0" xfId="0" applyFont="1" applyAlignment="1" applyProtection="1">
      <alignment vertical="top" wrapText="1"/>
      <protection locked="0"/>
    </xf>
    <xf numFmtId="0" fontId="17" fillId="10" borderId="0" xfId="0" applyFont="1" applyFill="1" applyAlignment="1" applyProtection="1">
      <alignment vertical="top" wrapText="1"/>
      <protection locked="0"/>
    </xf>
    <xf numFmtId="0" fontId="17" fillId="11" borderId="0" xfId="0" applyFont="1" applyFill="1" applyAlignment="1" applyProtection="1">
      <alignment vertical="top" wrapText="1"/>
      <protection locked="0"/>
    </xf>
    <xf numFmtId="0" fontId="17" fillId="0" borderId="0" xfId="0" applyFont="1" applyAlignment="1">
      <alignment vertical="top" wrapText="1"/>
    </xf>
    <xf numFmtId="167" fontId="17" fillId="0" borderId="0" xfId="0" applyNumberFormat="1" applyFont="1" applyAlignment="1">
      <alignment vertical="top" wrapText="1"/>
    </xf>
    <xf numFmtId="0" fontId="18" fillId="0" borderId="0" xfId="0" applyFont="1" applyAlignment="1">
      <alignment horizontal="center" vertical="top" wrapText="1"/>
    </xf>
    <xf numFmtId="0" fontId="18" fillId="0" borderId="0" xfId="0" applyFont="1" applyAlignment="1">
      <alignment vertical="top" wrapText="1"/>
    </xf>
    <xf numFmtId="0" fontId="19" fillId="0" borderId="0" xfId="0" applyFont="1" applyAlignment="1">
      <alignment vertical="top" wrapText="1"/>
    </xf>
    <xf numFmtId="49" fontId="13" fillId="0" borderId="22" xfId="0" applyNumberFormat="1" applyFont="1" applyBorder="1"/>
    <xf numFmtId="0" fontId="13" fillId="0" borderId="28" xfId="0" applyFont="1" applyBorder="1" applyAlignment="1">
      <alignment horizontal="center"/>
    </xf>
    <xf numFmtId="0" fontId="14" fillId="0" borderId="28" xfId="0" applyFont="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Border="1" applyAlignment="1">
      <alignment horizontal="center"/>
    </xf>
    <xf numFmtId="16" fontId="14" fillId="0" borderId="30" xfId="0" applyNumberFormat="1" applyFont="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4" fontId="18" fillId="0" borderId="0" xfId="0" applyNumberFormat="1" applyFont="1" applyAlignment="1">
      <alignment horizontal="center" vertical="top" wrapText="1"/>
    </xf>
    <xf numFmtId="4" fontId="19" fillId="0" borderId="0" xfId="0" applyNumberFormat="1" applyFont="1" applyAlignment="1" applyProtection="1">
      <alignment vertical="top" wrapText="1"/>
      <protection locked="0"/>
    </xf>
    <xf numFmtId="4" fontId="19" fillId="0" borderId="0" xfId="0" applyNumberFormat="1" applyFont="1" applyAlignment="1">
      <alignment vertical="top" wrapText="1"/>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Protection="1">
      <protection hidden="1"/>
    </xf>
    <xf numFmtId="4" fontId="0" fillId="0" borderId="8" xfId="0" applyNumberFormat="1" applyBorder="1" applyProtection="1">
      <protection hidden="1"/>
    </xf>
    <xf numFmtId="0" fontId="0" fillId="0" borderId="8" xfId="0" applyBorder="1" applyProtection="1">
      <protection hidden="1"/>
    </xf>
    <xf numFmtId="4" fontId="0" fillId="0" borderId="8" xfId="0" applyNumberFormat="1" applyBorder="1" applyProtection="1">
      <protection locked="0"/>
    </xf>
    <xf numFmtId="0" fontId="0" fillId="0" borderId="5" xfId="0" applyBorder="1" applyProtection="1">
      <protection hidden="1"/>
    </xf>
    <xf numFmtId="4" fontId="0" fillId="0" borderId="5" xfId="0" applyNumberFormat="1" applyBorder="1" applyProtection="1">
      <protection locked="0"/>
    </xf>
    <xf numFmtId="4" fontId="0" fillId="0" borderId="5" xfId="0" applyNumberFormat="1" applyBorder="1" applyProtection="1">
      <protection hidden="1"/>
    </xf>
    <xf numFmtId="0" fontId="0" fillId="0" borderId="6" xfId="0" applyBorder="1" applyProtection="1">
      <protection hidden="1"/>
    </xf>
    <xf numFmtId="4" fontId="0" fillId="0" borderId="6" xfId="0" applyNumberFormat="1" applyBorder="1" applyProtection="1">
      <protection locked="0"/>
    </xf>
    <xf numFmtId="4" fontId="0" fillId="0" borderId="6" xfId="0" applyNumberFormat="1" applyBorder="1" applyProtection="1">
      <protection hidden="1"/>
    </xf>
    <xf numFmtId="0" fontId="1" fillId="6" borderId="9" xfId="0" applyFont="1" applyFill="1" applyBorder="1" applyProtection="1">
      <protection hidden="1"/>
    </xf>
    <xf numFmtId="0" fontId="1" fillId="6" borderId="7" xfId="0" applyFont="1" applyFill="1" applyBorder="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4" fontId="19" fillId="0" borderId="0" xfId="0" applyNumberFormat="1" applyFont="1" applyAlignment="1" applyProtection="1">
      <alignment vertical="top" wrapText="1"/>
      <protection locked="0" hidden="1"/>
    </xf>
    <xf numFmtId="14" fontId="14" fillId="9" borderId="26" xfId="1" applyNumberFormat="1" applyFont="1" applyFill="1" applyBorder="1" applyAlignment="1">
      <alignment horizontal="center"/>
    </xf>
    <xf numFmtId="168" fontId="13" fillId="12" borderId="36" xfId="0" applyNumberFormat="1" applyFont="1" applyFill="1" applyBorder="1" applyAlignment="1">
      <alignment horizontal="center" vertical="center"/>
    </xf>
    <xf numFmtId="2" fontId="5" fillId="2" borderId="8" xfId="1" applyNumberFormat="1" applyFont="1" applyFill="1" applyBorder="1" applyProtection="1">
      <protection locked="0"/>
    </xf>
    <xf numFmtId="4" fontId="5" fillId="2" borderId="8" xfId="1" applyNumberFormat="1" applyFont="1" applyFill="1" applyBorder="1" applyProtection="1">
      <protection locked="0"/>
    </xf>
    <xf numFmtId="4" fontId="5" fillId="0" borderId="5" xfId="1" applyNumberFormat="1" applyFont="1" applyBorder="1" applyProtection="1">
      <protection locked="0"/>
    </xf>
    <xf numFmtId="4" fontId="5" fillId="0" borderId="6" xfId="1" applyNumberFormat="1" applyFont="1" applyBorder="1" applyProtection="1">
      <protection locked="0"/>
    </xf>
    <xf numFmtId="4" fontId="0" fillId="0" borderId="8" xfId="0" applyNumberFormat="1" applyBorder="1"/>
    <xf numFmtId="4" fontId="0" fillId="0" borderId="5" xfId="0" applyNumberFormat="1" applyBorder="1"/>
    <xf numFmtId="4" fontId="0" fillId="0" borderId="6" xfId="0" applyNumberFormat="1" applyBorder="1"/>
    <xf numFmtId="0" fontId="12" fillId="7" borderId="21" xfId="1" applyFont="1" applyFill="1" applyBorder="1" applyAlignment="1">
      <alignment horizontal="center"/>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164" fontId="5" fillId="2" borderId="2" xfId="1" applyNumberFormat="1"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39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0" hidden="0"/>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0"/>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395" dataDxfId="394">
  <autoFilter ref="A1:K9" xr:uid="{00000000-0009-0000-0100-000001000000}"/>
  <tableColumns count="11">
    <tableColumn id="1" xr3:uid="{00000000-0010-0000-0000-000001000000}" name="Day of The Week" dataDxfId="393"/>
    <tableColumn id="2" xr3:uid="{00000000-0010-0000-0000-000002000000}" name="Actual Hours Worked" dataDxfId="392"/>
    <tableColumn id="3" xr3:uid="{00000000-0010-0000-0000-000003000000}" name="Compensatory Time Used" dataDxfId="391"/>
    <tableColumn id="4" xr3:uid="{00000000-0010-0000-0000-000004000000}" name="Holiday" dataDxfId="390"/>
    <tableColumn id="5" xr3:uid="{00000000-0010-0000-0000-000005000000}" name="Medical Leave" dataDxfId="389"/>
    <tableColumn id="6" xr3:uid="{00000000-0010-0000-0000-000006000000}" name="Personal Leave" dataDxfId="388"/>
    <tableColumn id="7" xr3:uid="{00000000-0010-0000-0000-000007000000}" name="Administrative Closing/Leave" dataDxfId="387"/>
    <tableColumn id="8" xr3:uid="{00000000-0010-0000-0000-000008000000}" name="Jury Duty" dataDxfId="386"/>
    <tableColumn id="9" xr3:uid="{00000000-0010-0000-0000-000009000000}" name="Military Leave" dataDxfId="385"/>
    <tableColumn id="10" xr3:uid="{00000000-0010-0000-0000-00000A000000}" name="Leave Without Pay" dataDxfId="384"/>
    <tableColumn id="11" xr3:uid="{00000000-0010-0000-0000-00000B000000}" name="Totals" dataDxfId="383">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3"/>
  <sheetViews>
    <sheetView zoomScaleNormal="100" zoomScalePageLayoutView="115" workbookViewId="0">
      <pane ySplit="3" topLeftCell="A4" activePane="bottomLeft" state="frozen"/>
      <selection activeCell="B8" sqref="B8:D8"/>
      <selection pane="bottomLeft" activeCell="B8" sqref="B8:D8"/>
    </sheetView>
  </sheetViews>
  <sheetFormatPr defaultColWidth="9.1640625" defaultRowHeight="12" x14ac:dyDescent="0.2"/>
  <cols>
    <col min="1" max="1" width="22.1640625" style="41" bestFit="1" customWidth="1"/>
    <col min="2" max="2" width="4.33203125" style="41" bestFit="1" customWidth="1"/>
    <col min="3" max="3" width="11.83203125" style="75" bestFit="1" customWidth="1"/>
    <col min="4" max="4" width="21.1640625" style="73" bestFit="1" customWidth="1"/>
    <col min="5" max="5" width="17.6640625" style="73" bestFit="1" customWidth="1"/>
    <col min="6" max="6" width="6.83203125" style="73" customWidth="1"/>
    <col min="7" max="7" width="10.1640625" style="73" bestFit="1" customWidth="1"/>
    <col min="8" max="8" width="28.1640625" style="75" bestFit="1" customWidth="1"/>
    <col min="9" max="9" width="28" style="75" bestFit="1" customWidth="1"/>
    <col min="10" max="10" width="0.83203125" style="75" customWidth="1"/>
    <col min="11" max="11" width="30.1640625" style="75" customWidth="1"/>
    <col min="12" max="12" width="28.1640625" style="75" bestFit="1" customWidth="1"/>
    <col min="13" max="16384" width="9.1640625" style="41"/>
  </cols>
  <sheetData>
    <row r="1" spans="1:12" ht="13.5" thickTop="1" thickBot="1" x14ac:dyDescent="0.25">
      <c r="A1" s="38" t="s">
        <v>33</v>
      </c>
      <c r="B1" s="38" t="s">
        <v>34</v>
      </c>
      <c r="C1" s="38" t="s">
        <v>35</v>
      </c>
      <c r="D1" s="39" t="s">
        <v>36</v>
      </c>
      <c r="E1" s="38" t="s">
        <v>37</v>
      </c>
      <c r="F1" s="38" t="s">
        <v>38</v>
      </c>
      <c r="G1" s="105" t="s">
        <v>39</v>
      </c>
      <c r="H1" s="38" t="s">
        <v>40</v>
      </c>
      <c r="I1" s="38"/>
      <c r="J1" s="40"/>
      <c r="K1" s="162" t="s">
        <v>41</v>
      </c>
      <c r="L1" s="162"/>
    </row>
    <row r="2" spans="1:12" x14ac:dyDescent="0.2">
      <c r="A2" s="42"/>
      <c r="B2" s="43" t="s">
        <v>42</v>
      </c>
      <c r="C2" s="44" t="s">
        <v>43</v>
      </c>
      <c r="D2" s="45" t="s">
        <v>44</v>
      </c>
      <c r="E2" s="46" t="s">
        <v>45</v>
      </c>
      <c r="F2" s="46" t="s">
        <v>46</v>
      </c>
      <c r="G2" s="106" t="s">
        <v>47</v>
      </c>
      <c r="H2" s="46" t="s">
        <v>47</v>
      </c>
      <c r="I2" s="46" t="s">
        <v>48</v>
      </c>
      <c r="J2" s="47"/>
      <c r="K2" s="43" t="s">
        <v>49</v>
      </c>
      <c r="L2" s="48" t="s">
        <v>50</v>
      </c>
    </row>
    <row r="3" spans="1:12" ht="16.149999999999999" customHeight="1" thickBot="1" x14ac:dyDescent="0.25">
      <c r="A3" s="49"/>
      <c r="B3" s="49"/>
      <c r="C3" s="108"/>
      <c r="D3" s="51" t="s">
        <v>51</v>
      </c>
      <c r="E3" s="50" t="s">
        <v>52</v>
      </c>
      <c r="F3" s="50"/>
      <c r="G3" s="107"/>
      <c r="H3" s="50"/>
      <c r="I3" s="50"/>
      <c r="J3" s="109"/>
      <c r="K3" s="110"/>
      <c r="L3" s="111"/>
    </row>
    <row r="4" spans="1:12" ht="12.75" thickTop="1" x14ac:dyDescent="0.2">
      <c r="A4" s="52"/>
      <c r="B4" s="52"/>
      <c r="C4" s="60"/>
      <c r="D4" s="53"/>
      <c r="E4" s="53"/>
      <c r="F4" s="47"/>
      <c r="G4" s="54"/>
      <c r="H4" s="55"/>
      <c r="I4" s="56"/>
      <c r="J4" s="57"/>
      <c r="K4" s="58"/>
      <c r="L4" s="59"/>
    </row>
    <row r="5" spans="1:12" x14ac:dyDescent="0.2">
      <c r="A5" s="87" t="s">
        <v>90</v>
      </c>
      <c r="B5" s="88">
        <v>13</v>
      </c>
      <c r="C5" s="147" t="s">
        <v>53</v>
      </c>
      <c r="D5" s="143">
        <v>45461</v>
      </c>
      <c r="E5" s="89" t="s">
        <v>109</v>
      </c>
      <c r="F5" s="90">
        <v>2</v>
      </c>
      <c r="G5" s="154">
        <v>45476</v>
      </c>
      <c r="H5" s="112">
        <v>45478</v>
      </c>
      <c r="I5" s="113">
        <v>45488</v>
      </c>
      <c r="J5" s="60"/>
      <c r="K5" s="61">
        <v>45459</v>
      </c>
      <c r="L5" s="62">
        <v>45472</v>
      </c>
    </row>
    <row r="6" spans="1:12" ht="12.75" thickBot="1" x14ac:dyDescent="0.25">
      <c r="A6" s="91" t="s">
        <v>91</v>
      </c>
      <c r="B6" s="92">
        <v>14</v>
      </c>
      <c r="C6" s="148" t="s">
        <v>54</v>
      </c>
      <c r="D6" s="144">
        <v>45475</v>
      </c>
      <c r="E6" s="93" t="s">
        <v>110</v>
      </c>
      <c r="F6" s="93">
        <v>2</v>
      </c>
      <c r="G6" s="145">
        <v>45495</v>
      </c>
      <c r="H6" s="114">
        <v>45496</v>
      </c>
      <c r="I6" s="114">
        <v>45504</v>
      </c>
      <c r="J6" s="60"/>
      <c r="K6" s="63">
        <v>45473</v>
      </c>
      <c r="L6" s="62">
        <v>45486</v>
      </c>
    </row>
    <row r="7" spans="1:12" ht="12.75" thickTop="1" x14ac:dyDescent="0.2">
      <c r="A7" s="58"/>
      <c r="B7" s="58"/>
      <c r="C7" s="58"/>
      <c r="D7" s="153"/>
      <c r="E7" s="151"/>
      <c r="F7" s="58"/>
      <c r="G7" s="58"/>
      <c r="H7" s="58"/>
      <c r="I7" s="58"/>
      <c r="J7" s="60"/>
      <c r="K7" s="65"/>
      <c r="L7" s="66"/>
    </row>
    <row r="8" spans="1:12" x14ac:dyDescent="0.2">
      <c r="A8" s="94" t="s">
        <v>92</v>
      </c>
      <c r="B8" s="95">
        <f>B6+1</f>
        <v>15</v>
      </c>
      <c r="C8" s="148" t="s">
        <v>55</v>
      </c>
      <c r="D8" s="144">
        <v>45492</v>
      </c>
      <c r="E8" s="93" t="s">
        <v>111</v>
      </c>
      <c r="F8" s="93">
        <v>2</v>
      </c>
      <c r="G8" s="145">
        <v>45510</v>
      </c>
      <c r="H8" s="114">
        <v>45511</v>
      </c>
      <c r="I8" s="114">
        <v>45519</v>
      </c>
      <c r="J8" s="67"/>
      <c r="K8" s="62">
        <v>45487</v>
      </c>
      <c r="L8" s="62">
        <v>45500</v>
      </c>
    </row>
    <row r="9" spans="1:12" ht="12.75" thickBot="1" x14ac:dyDescent="0.25">
      <c r="A9" s="96"/>
      <c r="B9" s="95">
        <f>B8+1</f>
        <v>16</v>
      </c>
      <c r="C9" s="148" t="s">
        <v>56</v>
      </c>
      <c r="D9" s="144">
        <v>45509</v>
      </c>
      <c r="E9" s="93" t="s">
        <v>112</v>
      </c>
      <c r="F9" s="93">
        <v>2</v>
      </c>
      <c r="G9" s="145">
        <v>45525</v>
      </c>
      <c r="H9" s="114">
        <v>45526</v>
      </c>
      <c r="I9" s="114">
        <v>45534</v>
      </c>
      <c r="J9" s="67"/>
      <c r="K9" s="62">
        <v>45501</v>
      </c>
      <c r="L9" s="62">
        <v>45514</v>
      </c>
    </row>
    <row r="10" spans="1:12" ht="12.75" thickTop="1" x14ac:dyDescent="0.2">
      <c r="A10" s="58"/>
      <c r="B10" s="58"/>
      <c r="C10" s="58"/>
      <c r="D10" s="151"/>
      <c r="E10" s="151"/>
      <c r="F10" s="58"/>
      <c r="G10" s="58"/>
      <c r="H10" s="58"/>
      <c r="I10" s="58"/>
      <c r="J10" s="67"/>
      <c r="K10" s="66"/>
      <c r="L10" s="66"/>
    </row>
    <row r="11" spans="1:12" x14ac:dyDescent="0.2">
      <c r="A11" s="94" t="s">
        <v>93</v>
      </c>
      <c r="B11" s="95">
        <f>B9+1</f>
        <v>17</v>
      </c>
      <c r="C11" s="148" t="s">
        <v>57</v>
      </c>
      <c r="D11" s="144">
        <v>45524</v>
      </c>
      <c r="E11" s="97" t="s">
        <v>113</v>
      </c>
      <c r="F11" s="93">
        <v>2</v>
      </c>
      <c r="G11" s="145">
        <v>45539</v>
      </c>
      <c r="H11" s="114">
        <v>45540</v>
      </c>
      <c r="I11" s="114">
        <v>45548</v>
      </c>
      <c r="J11" s="67"/>
      <c r="K11" s="62">
        <v>45515</v>
      </c>
      <c r="L11" s="62">
        <v>45528</v>
      </c>
    </row>
    <row r="12" spans="1:12" ht="12.75" thickBot="1" x14ac:dyDescent="0.25">
      <c r="A12" s="91" t="s">
        <v>94</v>
      </c>
      <c r="B12" s="95">
        <f>B11+1</f>
        <v>18</v>
      </c>
      <c r="C12" s="148" t="s">
        <v>58</v>
      </c>
      <c r="D12" s="144">
        <v>45538</v>
      </c>
      <c r="E12" s="98" t="s">
        <v>114</v>
      </c>
      <c r="F12" s="93">
        <v>2</v>
      </c>
      <c r="G12" s="145">
        <v>45554</v>
      </c>
      <c r="H12" s="114">
        <v>45555</v>
      </c>
      <c r="I12" s="114">
        <v>45565</v>
      </c>
      <c r="J12" s="67"/>
      <c r="K12" s="62">
        <v>45529</v>
      </c>
      <c r="L12" s="62">
        <v>45542</v>
      </c>
    </row>
    <row r="13" spans="1:12" ht="12.75" thickTop="1" x14ac:dyDescent="0.2">
      <c r="A13" s="58"/>
      <c r="B13" s="58"/>
      <c r="C13" s="58"/>
      <c r="D13" s="151"/>
      <c r="E13" s="151"/>
      <c r="F13" s="58"/>
      <c r="G13" s="58"/>
      <c r="H13" s="58"/>
      <c r="I13" s="58"/>
      <c r="J13" s="67"/>
      <c r="K13" s="66"/>
      <c r="L13" s="66"/>
    </row>
    <row r="14" spans="1:12" x14ac:dyDescent="0.2">
      <c r="A14" s="99" t="s">
        <v>95</v>
      </c>
      <c r="B14" s="95">
        <f>B12+1</f>
        <v>19</v>
      </c>
      <c r="C14" s="149" t="s">
        <v>59</v>
      </c>
      <c r="D14" s="144">
        <v>45553</v>
      </c>
      <c r="E14" s="101" t="s">
        <v>115</v>
      </c>
      <c r="F14" s="101">
        <v>2</v>
      </c>
      <c r="G14" s="145">
        <v>45569</v>
      </c>
      <c r="H14" s="115">
        <v>45572</v>
      </c>
      <c r="I14" s="115">
        <v>45580</v>
      </c>
      <c r="J14" s="67"/>
      <c r="K14" s="62">
        <v>45543</v>
      </c>
      <c r="L14" s="62">
        <v>45556</v>
      </c>
    </row>
    <row r="15" spans="1:12" ht="12.75" thickBot="1" x14ac:dyDescent="0.25">
      <c r="A15" s="102"/>
      <c r="B15" s="95">
        <f>B14+1</f>
        <v>20</v>
      </c>
      <c r="C15" s="149" t="s">
        <v>60</v>
      </c>
      <c r="D15" s="144">
        <v>45572</v>
      </c>
      <c r="E15" s="101" t="s">
        <v>116</v>
      </c>
      <c r="F15" s="101">
        <v>2</v>
      </c>
      <c r="G15" s="145">
        <v>45587</v>
      </c>
      <c r="H15" s="115">
        <v>45588</v>
      </c>
      <c r="I15" s="115">
        <v>45596</v>
      </c>
      <c r="J15" s="67"/>
      <c r="K15" s="62">
        <v>45557</v>
      </c>
      <c r="L15" s="62">
        <v>45570</v>
      </c>
    </row>
    <row r="16" spans="1:12" ht="12.75" thickTop="1" x14ac:dyDescent="0.2">
      <c r="A16" s="58"/>
      <c r="B16" s="58"/>
      <c r="C16" s="58"/>
      <c r="D16" s="151"/>
      <c r="E16" s="151"/>
      <c r="F16" s="58"/>
      <c r="G16" s="58"/>
      <c r="H16" s="58"/>
      <c r="I16" s="58"/>
      <c r="J16" s="67"/>
      <c r="K16" s="66"/>
      <c r="L16" s="66"/>
    </row>
    <row r="17" spans="1:12" x14ac:dyDescent="0.2">
      <c r="A17" s="99" t="s">
        <v>96</v>
      </c>
      <c r="B17" s="95">
        <f>B15+1</f>
        <v>21</v>
      </c>
      <c r="C17" s="149" t="s">
        <v>61</v>
      </c>
      <c r="D17" s="144">
        <v>45586</v>
      </c>
      <c r="E17" s="101" t="s">
        <v>117</v>
      </c>
      <c r="F17" s="101">
        <v>2</v>
      </c>
      <c r="G17" s="145">
        <v>45602</v>
      </c>
      <c r="H17" s="115">
        <v>45603</v>
      </c>
      <c r="I17" s="115">
        <v>45611</v>
      </c>
      <c r="J17" s="67"/>
      <c r="K17" s="62">
        <v>45571</v>
      </c>
      <c r="L17" s="62">
        <v>45584</v>
      </c>
    </row>
    <row r="18" spans="1:12" ht="12.75" thickBot="1" x14ac:dyDescent="0.25">
      <c r="A18" s="103" t="s">
        <v>97</v>
      </c>
      <c r="B18" s="95">
        <f>B17+1</f>
        <v>22</v>
      </c>
      <c r="C18" s="149" t="s">
        <v>62</v>
      </c>
      <c r="D18" s="144">
        <v>45600</v>
      </c>
      <c r="E18" s="101" t="s">
        <v>118</v>
      </c>
      <c r="F18" s="101">
        <v>2</v>
      </c>
      <c r="G18" s="145">
        <v>45614</v>
      </c>
      <c r="H18" s="115">
        <v>45615</v>
      </c>
      <c r="I18" s="115">
        <v>45623</v>
      </c>
      <c r="J18" s="67"/>
      <c r="K18" s="62">
        <v>45585</v>
      </c>
      <c r="L18" s="62">
        <v>45598</v>
      </c>
    </row>
    <row r="19" spans="1:12" ht="12.75" thickTop="1" x14ac:dyDescent="0.2">
      <c r="A19" s="58"/>
      <c r="B19" s="58"/>
      <c r="C19" s="58"/>
      <c r="D19" s="151"/>
      <c r="E19" s="151"/>
      <c r="F19" s="58"/>
      <c r="G19" s="58"/>
      <c r="H19" s="58"/>
      <c r="I19" s="58"/>
      <c r="J19" s="67"/>
      <c r="K19" s="66"/>
      <c r="L19" s="66"/>
    </row>
    <row r="20" spans="1:12" x14ac:dyDescent="0.2">
      <c r="A20" s="99" t="s">
        <v>98</v>
      </c>
      <c r="B20" s="95">
        <f>B18+1</f>
        <v>23</v>
      </c>
      <c r="C20" s="149" t="s">
        <v>63</v>
      </c>
      <c r="D20" s="144">
        <v>45611</v>
      </c>
      <c r="E20" s="104" t="s">
        <v>119</v>
      </c>
      <c r="F20" s="101">
        <v>2</v>
      </c>
      <c r="G20" s="145">
        <v>45629</v>
      </c>
      <c r="H20" s="115">
        <v>45630</v>
      </c>
      <c r="I20" s="115">
        <v>45639</v>
      </c>
      <c r="J20" s="67"/>
      <c r="K20" s="62">
        <v>45599</v>
      </c>
      <c r="L20" s="62">
        <v>45612</v>
      </c>
    </row>
    <row r="21" spans="1:12" ht="12.75" thickBot="1" x14ac:dyDescent="0.25">
      <c r="A21" s="103" t="s">
        <v>99</v>
      </c>
      <c r="B21" s="95">
        <f>B20+1</f>
        <v>24</v>
      </c>
      <c r="C21" s="149" t="s">
        <v>64</v>
      </c>
      <c r="D21" s="146">
        <v>45618</v>
      </c>
      <c r="E21" s="101" t="s">
        <v>120</v>
      </c>
      <c r="F21" s="101">
        <v>2</v>
      </c>
      <c r="G21" s="145">
        <v>45635</v>
      </c>
      <c r="H21" s="115">
        <v>45636</v>
      </c>
      <c r="I21" s="115">
        <v>45644</v>
      </c>
      <c r="J21" s="67"/>
      <c r="K21" s="62">
        <v>45613</v>
      </c>
      <c r="L21" s="62">
        <v>45626</v>
      </c>
    </row>
    <row r="22" spans="1:12" ht="12.75" thickTop="1" x14ac:dyDescent="0.2">
      <c r="A22" s="58"/>
      <c r="B22" s="58"/>
      <c r="C22" s="58"/>
      <c r="D22" s="151" t="s">
        <v>77</v>
      </c>
      <c r="E22" s="151"/>
      <c r="F22" s="58"/>
      <c r="G22" s="58"/>
      <c r="H22" s="58"/>
      <c r="I22" s="58"/>
      <c r="J22" s="67"/>
      <c r="K22" s="66"/>
      <c r="L22" s="66"/>
    </row>
    <row r="23" spans="1:12" x14ac:dyDescent="0.2">
      <c r="A23" s="99" t="s">
        <v>100</v>
      </c>
      <c r="B23" s="100">
        <v>1</v>
      </c>
      <c r="C23" s="149" t="s">
        <v>65</v>
      </c>
      <c r="D23" s="144">
        <v>45644</v>
      </c>
      <c r="E23" s="101" t="s">
        <v>121</v>
      </c>
      <c r="F23" s="101">
        <v>3</v>
      </c>
      <c r="G23" s="145">
        <v>45663</v>
      </c>
      <c r="H23" s="115">
        <v>45664</v>
      </c>
      <c r="I23" s="115">
        <v>45672</v>
      </c>
      <c r="J23" s="67"/>
      <c r="K23" s="62">
        <v>45627</v>
      </c>
      <c r="L23" s="62">
        <v>45647</v>
      </c>
    </row>
    <row r="24" spans="1:12" ht="12.75" thickBot="1" x14ac:dyDescent="0.25">
      <c r="A24" s="103" t="s">
        <v>101</v>
      </c>
      <c r="B24" s="100">
        <f>B23+1</f>
        <v>2</v>
      </c>
      <c r="C24" s="149" t="s">
        <v>66</v>
      </c>
      <c r="D24" s="144">
        <v>45664</v>
      </c>
      <c r="E24" s="101" t="s">
        <v>122</v>
      </c>
      <c r="F24" s="101">
        <v>3</v>
      </c>
      <c r="G24" s="145">
        <v>45679</v>
      </c>
      <c r="H24" s="115">
        <v>45680</v>
      </c>
      <c r="I24" s="115">
        <v>45688</v>
      </c>
      <c r="J24" s="67"/>
      <c r="K24" s="62">
        <v>45648</v>
      </c>
      <c r="L24" s="62">
        <v>45668</v>
      </c>
    </row>
    <row r="25" spans="1:12" ht="12.75" thickTop="1" x14ac:dyDescent="0.2">
      <c r="A25" s="58"/>
      <c r="B25" s="58"/>
      <c r="C25" s="58"/>
      <c r="D25" s="151"/>
      <c r="E25" s="151"/>
      <c r="F25" s="58"/>
      <c r="G25" s="58"/>
      <c r="H25" s="58"/>
      <c r="I25" s="58" t="s">
        <v>89</v>
      </c>
      <c r="J25" s="67"/>
      <c r="K25" s="66"/>
      <c r="L25" s="66"/>
    </row>
    <row r="26" spans="1:12" x14ac:dyDescent="0.2">
      <c r="A26" s="99" t="s">
        <v>102</v>
      </c>
      <c r="B26" s="95">
        <f>B24+1</f>
        <v>3</v>
      </c>
      <c r="C26" s="149" t="s">
        <v>67</v>
      </c>
      <c r="D26" s="144">
        <v>45678</v>
      </c>
      <c r="E26" s="101" t="s">
        <v>123</v>
      </c>
      <c r="F26" s="101">
        <v>2</v>
      </c>
      <c r="G26" s="145">
        <v>45693</v>
      </c>
      <c r="H26" s="115">
        <v>45694</v>
      </c>
      <c r="I26" s="115">
        <v>45702</v>
      </c>
      <c r="J26" s="67"/>
      <c r="K26" s="62">
        <v>45669</v>
      </c>
      <c r="L26" s="62">
        <v>45682</v>
      </c>
    </row>
    <row r="27" spans="1:12" ht="12.75" thickBot="1" x14ac:dyDescent="0.25">
      <c r="A27" s="102"/>
      <c r="B27" s="95">
        <f>B26+1</f>
        <v>4</v>
      </c>
      <c r="C27" s="149" t="s">
        <v>68</v>
      </c>
      <c r="D27" s="144">
        <v>45692</v>
      </c>
      <c r="E27" s="101" t="s">
        <v>124</v>
      </c>
      <c r="F27" s="101">
        <v>2</v>
      </c>
      <c r="G27" s="145">
        <v>45707</v>
      </c>
      <c r="H27" s="115">
        <v>45708</v>
      </c>
      <c r="I27" s="115">
        <v>45716</v>
      </c>
      <c r="J27" s="67"/>
      <c r="K27" s="62">
        <v>45683</v>
      </c>
      <c r="L27" s="62">
        <v>45696</v>
      </c>
    </row>
    <row r="28" spans="1:12" ht="12.75" thickTop="1" x14ac:dyDescent="0.2">
      <c r="A28" s="58"/>
      <c r="B28" s="58"/>
      <c r="C28" s="58"/>
      <c r="D28" s="151"/>
      <c r="E28" s="151"/>
      <c r="F28" s="58"/>
      <c r="G28" s="58"/>
      <c r="H28" s="58"/>
      <c r="I28" s="58"/>
      <c r="J28" s="67"/>
      <c r="K28" s="66"/>
      <c r="L28" s="66"/>
    </row>
    <row r="29" spans="1:12" x14ac:dyDescent="0.2">
      <c r="A29" s="94" t="s">
        <v>103</v>
      </c>
      <c r="B29" s="95">
        <f>B27+1</f>
        <v>5</v>
      </c>
      <c r="C29" s="148" t="s">
        <v>69</v>
      </c>
      <c r="D29" s="144">
        <v>45706</v>
      </c>
      <c r="E29" s="93" t="s">
        <v>125</v>
      </c>
      <c r="F29" s="93">
        <v>2</v>
      </c>
      <c r="G29" s="145">
        <v>45721</v>
      </c>
      <c r="H29" s="114">
        <v>45722</v>
      </c>
      <c r="I29" s="114">
        <v>45730</v>
      </c>
      <c r="J29" s="67"/>
      <c r="K29" s="62">
        <v>45697</v>
      </c>
      <c r="L29" s="62">
        <v>45710</v>
      </c>
    </row>
    <row r="30" spans="1:12" ht="12.75" thickBot="1" x14ac:dyDescent="0.25">
      <c r="B30" s="95">
        <f>B29+1</f>
        <v>6</v>
      </c>
      <c r="C30" s="148" t="s">
        <v>70</v>
      </c>
      <c r="D30" s="144">
        <v>45720</v>
      </c>
      <c r="E30" s="93" t="s">
        <v>126</v>
      </c>
      <c r="F30" s="93">
        <v>2</v>
      </c>
      <c r="G30" s="145">
        <v>45736</v>
      </c>
      <c r="H30" s="114">
        <v>45737</v>
      </c>
      <c r="I30" s="114">
        <v>45747</v>
      </c>
      <c r="J30" s="67"/>
      <c r="K30" s="62">
        <v>45711</v>
      </c>
      <c r="L30" s="62">
        <v>45724</v>
      </c>
    </row>
    <row r="31" spans="1:12" ht="12.75" thickTop="1" x14ac:dyDescent="0.2">
      <c r="A31" s="58"/>
      <c r="B31" s="58"/>
      <c r="C31" s="58"/>
      <c r="D31" s="151"/>
      <c r="E31" s="151"/>
      <c r="F31" s="58"/>
      <c r="G31" s="58"/>
      <c r="H31" s="58"/>
      <c r="I31" s="58"/>
      <c r="J31" s="67"/>
      <c r="K31" s="66"/>
      <c r="L31" s="66"/>
    </row>
    <row r="32" spans="1:12" x14ac:dyDescent="0.2">
      <c r="A32" s="94" t="s">
        <v>104</v>
      </c>
      <c r="B32" s="95">
        <f>B30+1</f>
        <v>7</v>
      </c>
      <c r="C32" s="148" t="s">
        <v>71</v>
      </c>
      <c r="D32" s="144">
        <v>45735</v>
      </c>
      <c r="E32" s="93" t="s">
        <v>127</v>
      </c>
      <c r="F32" s="93">
        <v>2</v>
      </c>
      <c r="G32" s="145">
        <v>45751</v>
      </c>
      <c r="H32" s="114">
        <v>45754</v>
      </c>
      <c r="I32" s="114">
        <v>45762</v>
      </c>
      <c r="J32" s="67"/>
      <c r="K32" s="62">
        <v>45725</v>
      </c>
      <c r="L32" s="62">
        <v>45738</v>
      </c>
    </row>
    <row r="33" spans="1:12" ht="12.75" thickBot="1" x14ac:dyDescent="0.25">
      <c r="A33" s="91" t="s">
        <v>105</v>
      </c>
      <c r="B33" s="95">
        <f>B32+1</f>
        <v>8</v>
      </c>
      <c r="C33" s="148" t="s">
        <v>72</v>
      </c>
      <c r="D33" s="144">
        <v>45750</v>
      </c>
      <c r="E33" s="93" t="s">
        <v>128</v>
      </c>
      <c r="F33" s="93">
        <v>2</v>
      </c>
      <c r="G33" s="145">
        <v>45768</v>
      </c>
      <c r="H33" s="114">
        <v>45769</v>
      </c>
      <c r="I33" s="114">
        <v>45777</v>
      </c>
      <c r="J33" s="67"/>
      <c r="K33" s="62">
        <v>45739</v>
      </c>
      <c r="L33" s="62">
        <v>45752</v>
      </c>
    </row>
    <row r="34" spans="1:12" ht="12.75" thickTop="1" x14ac:dyDescent="0.2">
      <c r="A34" s="58"/>
      <c r="B34" s="58"/>
      <c r="C34" s="58"/>
      <c r="D34" s="151"/>
      <c r="E34" s="151"/>
      <c r="F34" s="58"/>
      <c r="G34" s="58"/>
      <c r="H34" s="58"/>
      <c r="I34" s="58"/>
      <c r="J34" s="67"/>
      <c r="K34" s="66"/>
      <c r="L34" s="66"/>
    </row>
    <row r="35" spans="1:12" x14ac:dyDescent="0.2">
      <c r="A35" s="94" t="s">
        <v>106</v>
      </c>
      <c r="B35" s="95">
        <f>B33+1</f>
        <v>9</v>
      </c>
      <c r="C35" s="148" t="s">
        <v>73</v>
      </c>
      <c r="D35" s="144">
        <v>45764</v>
      </c>
      <c r="E35" s="93" t="s">
        <v>129</v>
      </c>
      <c r="F35" s="93">
        <v>3</v>
      </c>
      <c r="G35" s="145">
        <v>45783</v>
      </c>
      <c r="H35" s="114">
        <v>45784</v>
      </c>
      <c r="I35" s="114">
        <v>45792</v>
      </c>
      <c r="J35" s="67"/>
      <c r="K35" s="62">
        <v>45753</v>
      </c>
      <c r="L35" s="62">
        <v>45773</v>
      </c>
    </row>
    <row r="36" spans="1:12" ht="12.75" thickBot="1" x14ac:dyDescent="0.25">
      <c r="A36" s="91" t="s">
        <v>107</v>
      </c>
      <c r="B36" s="95">
        <f>B35+1</f>
        <v>10</v>
      </c>
      <c r="C36" s="148" t="s">
        <v>74</v>
      </c>
      <c r="D36" s="144">
        <v>45782</v>
      </c>
      <c r="E36" s="93" t="s">
        <v>130</v>
      </c>
      <c r="F36" s="93">
        <v>2</v>
      </c>
      <c r="G36" s="145">
        <v>45797</v>
      </c>
      <c r="H36" s="114">
        <v>45798</v>
      </c>
      <c r="I36" s="114">
        <v>45807</v>
      </c>
      <c r="J36" s="67"/>
      <c r="K36" s="62">
        <v>45774</v>
      </c>
      <c r="L36" s="62">
        <v>45787</v>
      </c>
    </row>
    <row r="37" spans="1:12" ht="12.75" thickTop="1" x14ac:dyDescent="0.2">
      <c r="A37" s="58"/>
      <c r="B37" s="58"/>
      <c r="C37" s="58"/>
      <c r="D37" s="151" t="s">
        <v>77</v>
      </c>
      <c r="E37" s="151"/>
      <c r="F37" s="58"/>
      <c r="G37" s="58"/>
      <c r="H37" s="58"/>
      <c r="I37" s="58"/>
      <c r="J37" s="67"/>
      <c r="K37" s="66"/>
      <c r="L37" s="66"/>
    </row>
    <row r="38" spans="1:12" x14ac:dyDescent="0.2">
      <c r="A38" s="94" t="s">
        <v>108</v>
      </c>
      <c r="B38" s="95">
        <f>B36+1</f>
        <v>11</v>
      </c>
      <c r="C38" s="148" t="s">
        <v>75</v>
      </c>
      <c r="D38" s="144">
        <v>45796</v>
      </c>
      <c r="E38" s="93" t="s">
        <v>131</v>
      </c>
      <c r="F38" s="93">
        <v>2</v>
      </c>
      <c r="G38" s="145">
        <v>45812</v>
      </c>
      <c r="H38" s="114">
        <v>45813</v>
      </c>
      <c r="I38" s="114">
        <v>45821</v>
      </c>
      <c r="J38" s="67"/>
      <c r="K38" s="62">
        <v>45788</v>
      </c>
      <c r="L38" s="62">
        <v>45801</v>
      </c>
    </row>
    <row r="39" spans="1:12" x14ac:dyDescent="0.2">
      <c r="A39" s="96"/>
      <c r="B39" s="95">
        <f>B38+1</f>
        <v>12</v>
      </c>
      <c r="C39" s="148" t="s">
        <v>76</v>
      </c>
      <c r="D39" s="144">
        <v>45811</v>
      </c>
      <c r="E39" s="93" t="s">
        <v>132</v>
      </c>
      <c r="F39" s="93">
        <v>3</v>
      </c>
      <c r="G39" s="145">
        <v>45827</v>
      </c>
      <c r="H39" s="114">
        <v>45828</v>
      </c>
      <c r="I39" s="114">
        <v>45838</v>
      </c>
      <c r="J39" s="72"/>
      <c r="K39" s="62">
        <v>45802</v>
      </c>
      <c r="L39" s="62">
        <v>45822</v>
      </c>
    </row>
    <row r="40" spans="1:12" x14ac:dyDescent="0.2">
      <c r="A40" s="64"/>
      <c r="B40" s="68"/>
      <c r="C40" s="150"/>
      <c r="D40" s="70"/>
      <c r="E40" s="69"/>
      <c r="F40" s="69"/>
      <c r="G40" s="70"/>
      <c r="H40" s="71"/>
      <c r="I40" s="65"/>
      <c r="J40" s="67"/>
      <c r="K40" s="66"/>
      <c r="L40" s="66"/>
    </row>
    <row r="41" spans="1:12" x14ac:dyDescent="0.2">
      <c r="H41" s="74"/>
      <c r="I41" s="74"/>
    </row>
    <row r="42" spans="1:12" x14ac:dyDescent="0.2">
      <c r="A42" s="41" t="s">
        <v>77</v>
      </c>
      <c r="H42" s="74"/>
      <c r="I42" s="74"/>
    </row>
    <row r="43" spans="1:12" x14ac:dyDescent="0.2">
      <c r="H43" s="74"/>
      <c r="I43" s="74"/>
    </row>
  </sheetData>
  <sheetProtection algorithmName="SHA-512" hashValue="jI7+CTwA4gMhdnKh0f7630GDtp8uvM6Aod9dxTphm0js+LO7MupcxT5rMI8dc/okuhbNQnwWcFt1EPFq/7Yn4Q==" saltValue="boX/AkujXwP1fw9JVIaN3Q==" spinCount="100000" sheet="1" objects="1" scenarios="1"/>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Schedule'!$K$15</f>
        <v>45557</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Schedule'!$L$15</f>
        <v>45570</v>
      </c>
      <c r="H9" s="180"/>
      <c r="I9" s="180"/>
      <c r="J9" s="35"/>
    </row>
    <row r="10" spans="1:12" ht="18" customHeight="1" thickBot="1" x14ac:dyDescent="0.25">
      <c r="A10" s="30" t="s">
        <v>7</v>
      </c>
      <c r="B10" s="186">
        <f>'June 16, 2024 - June 29, 2024'!$B$10</f>
        <v>0</v>
      </c>
      <c r="C10" s="186"/>
      <c r="D10" s="186"/>
      <c r="E10" s="4"/>
      <c r="F10" s="30" t="s">
        <v>8</v>
      </c>
      <c r="G10" s="181">
        <f>'Payroll Schedule'!$B$15</f>
        <v>20</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'Sept 8, 2024 - Sept 21, 2024'!$C$37</f>
        <v>0</v>
      </c>
      <c r="D13" s="138"/>
      <c r="E13" s="139"/>
      <c r="F13" s="140"/>
      <c r="G13" s="141"/>
      <c r="H13" s="142"/>
      <c r="I13" s="142"/>
      <c r="J13" s="36"/>
      <c r="K13" s="5"/>
      <c r="L13" s="3"/>
    </row>
    <row r="14" spans="1:12" ht="18" customHeight="1" thickTop="1" x14ac:dyDescent="0.2">
      <c r="A14" s="120">
        <f t="shared" ref="A14:A20" si="0">K14</f>
        <v>45557</v>
      </c>
      <c r="B14" s="121" t="s">
        <v>13</v>
      </c>
      <c r="C14" s="156"/>
      <c r="D14" s="122"/>
      <c r="E14" s="27"/>
      <c r="F14" s="120" t="b">
        <f t="shared" ref="F14:F20" si="1">K38</f>
        <v>0</v>
      </c>
      <c r="G14" s="123" t="s">
        <v>13</v>
      </c>
      <c r="H14" s="122"/>
      <c r="I14" s="122"/>
      <c r="K14" s="5">
        <f t="shared" ref="K14:K20" si="2">IF(EXACT(L14,$K$8)=TRUE,$G$8,IF(K13=0,"",IF(K13&lt;$G$9,K13+1,IF(K13=$G$9,""))))</f>
        <v>45557</v>
      </c>
      <c r="L14" s="3" t="s">
        <v>13</v>
      </c>
    </row>
    <row r="15" spans="1:12" ht="18" customHeight="1" x14ac:dyDescent="0.2">
      <c r="A15" s="24">
        <f t="shared" si="0"/>
        <v>45558</v>
      </c>
      <c r="B15" s="125" t="s">
        <v>14</v>
      </c>
      <c r="C15" s="126"/>
      <c r="D15" s="127"/>
      <c r="E15" s="27"/>
      <c r="F15" s="24" t="b">
        <f t="shared" si="1"/>
        <v>0</v>
      </c>
      <c r="G15" s="125" t="s">
        <v>14</v>
      </c>
      <c r="H15" s="127"/>
      <c r="I15" s="127"/>
      <c r="K15" s="5">
        <f t="shared" si="2"/>
        <v>45558</v>
      </c>
      <c r="L15" s="3" t="s">
        <v>14</v>
      </c>
    </row>
    <row r="16" spans="1:12" ht="18" customHeight="1" x14ac:dyDescent="0.2">
      <c r="A16" s="24">
        <f t="shared" si="0"/>
        <v>45559</v>
      </c>
      <c r="B16" s="125" t="s">
        <v>15</v>
      </c>
      <c r="C16" s="126"/>
      <c r="D16" s="127"/>
      <c r="E16" s="27"/>
      <c r="F16" s="24" t="b">
        <f t="shared" si="1"/>
        <v>0</v>
      </c>
      <c r="G16" s="125" t="s">
        <v>15</v>
      </c>
      <c r="H16" s="127"/>
      <c r="I16" s="127"/>
      <c r="K16" s="5">
        <f t="shared" si="2"/>
        <v>45559</v>
      </c>
      <c r="L16" s="3" t="s">
        <v>15</v>
      </c>
    </row>
    <row r="17" spans="1:12" ht="18" customHeight="1" x14ac:dyDescent="0.2">
      <c r="A17" s="24">
        <f t="shared" si="0"/>
        <v>45560</v>
      </c>
      <c r="B17" s="125" t="s">
        <v>16</v>
      </c>
      <c r="C17" s="126"/>
      <c r="D17" s="127"/>
      <c r="E17" s="27"/>
      <c r="F17" s="24" t="b">
        <f t="shared" si="1"/>
        <v>0</v>
      </c>
      <c r="G17" s="125" t="s">
        <v>16</v>
      </c>
      <c r="H17" s="127"/>
      <c r="I17" s="127"/>
      <c r="K17" s="5">
        <f t="shared" si="2"/>
        <v>45560</v>
      </c>
      <c r="L17" s="3" t="s">
        <v>16</v>
      </c>
    </row>
    <row r="18" spans="1:12" ht="18" customHeight="1" x14ac:dyDescent="0.2">
      <c r="A18" s="24">
        <f t="shared" si="0"/>
        <v>45561</v>
      </c>
      <c r="B18" s="125" t="s">
        <v>17</v>
      </c>
      <c r="C18" s="126"/>
      <c r="D18" s="127"/>
      <c r="E18" s="27"/>
      <c r="F18" s="24" t="b">
        <f t="shared" si="1"/>
        <v>0</v>
      </c>
      <c r="G18" s="125" t="s">
        <v>17</v>
      </c>
      <c r="H18" s="127"/>
      <c r="I18" s="127"/>
      <c r="K18" s="5">
        <f t="shared" si="2"/>
        <v>45561</v>
      </c>
      <c r="L18" s="3" t="s">
        <v>17</v>
      </c>
    </row>
    <row r="19" spans="1:12" ht="18" customHeight="1" x14ac:dyDescent="0.2">
      <c r="A19" s="24">
        <f t="shared" si="0"/>
        <v>45562</v>
      </c>
      <c r="B19" s="125" t="s">
        <v>18</v>
      </c>
      <c r="C19" s="126"/>
      <c r="D19" s="127"/>
      <c r="E19" s="27"/>
      <c r="F19" s="24" t="b">
        <f t="shared" si="1"/>
        <v>0</v>
      </c>
      <c r="G19" s="125" t="s">
        <v>18</v>
      </c>
      <c r="H19" s="127"/>
      <c r="I19" s="127"/>
      <c r="K19" s="5">
        <f t="shared" si="2"/>
        <v>45562</v>
      </c>
      <c r="L19" s="3" t="s">
        <v>18</v>
      </c>
    </row>
    <row r="20" spans="1:12" ht="18" customHeight="1" thickBot="1" x14ac:dyDescent="0.25">
      <c r="A20" s="25">
        <f t="shared" si="0"/>
        <v>45563</v>
      </c>
      <c r="B20" s="128" t="s">
        <v>19</v>
      </c>
      <c r="C20" s="129"/>
      <c r="D20" s="130"/>
      <c r="E20" s="27"/>
      <c r="F20" s="25" t="b">
        <f t="shared" si="1"/>
        <v>0</v>
      </c>
      <c r="G20" s="128" t="s">
        <v>19</v>
      </c>
      <c r="H20" s="130"/>
      <c r="I20" s="130"/>
      <c r="K20" s="5">
        <f t="shared" si="2"/>
        <v>45563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45564</v>
      </c>
      <c r="B22" s="133" t="s">
        <v>13</v>
      </c>
      <c r="C22" s="124"/>
      <c r="D22" s="122"/>
      <c r="E22" s="27"/>
      <c r="F22" s="120" t="b">
        <f t="shared" ref="F22:F28" si="4">K46</f>
        <v>0</v>
      </c>
      <c r="G22" s="133" t="s">
        <v>13</v>
      </c>
      <c r="H22" s="122"/>
      <c r="I22" s="122"/>
      <c r="K22" s="5">
        <f>IF(K20=0,"",IF(K20&lt;$G$9,K20+1,IF(K20=$G$9,"")))</f>
        <v>45564</v>
      </c>
      <c r="L22" s="3" t="s">
        <v>13</v>
      </c>
    </row>
    <row r="23" spans="1:12" ht="18" customHeight="1" x14ac:dyDescent="0.2">
      <c r="A23" s="24">
        <f t="shared" si="3"/>
        <v>45565</v>
      </c>
      <c r="B23" s="134" t="s">
        <v>14</v>
      </c>
      <c r="C23" s="126"/>
      <c r="D23" s="127"/>
      <c r="E23" s="27"/>
      <c r="F23" s="24" t="b">
        <f t="shared" si="4"/>
        <v>0</v>
      </c>
      <c r="G23" s="134" t="s">
        <v>14</v>
      </c>
      <c r="H23" s="127"/>
      <c r="I23" s="127"/>
      <c r="K23" s="5">
        <f>IF(K22=0,"",IF(K22&lt;$G$9,K22+1,IF(K22=$G$9,"")))</f>
        <v>45565</v>
      </c>
      <c r="L23" s="3" t="s">
        <v>14</v>
      </c>
    </row>
    <row r="24" spans="1:12" ht="18" customHeight="1" x14ac:dyDescent="0.2">
      <c r="A24" s="24">
        <f t="shared" si="3"/>
        <v>45566</v>
      </c>
      <c r="B24" s="134" t="s">
        <v>15</v>
      </c>
      <c r="C24" s="126"/>
      <c r="D24" s="127"/>
      <c r="E24" s="27"/>
      <c r="F24" s="24" t="b">
        <f t="shared" si="4"/>
        <v>0</v>
      </c>
      <c r="G24" s="134" t="s">
        <v>15</v>
      </c>
      <c r="H24" s="127"/>
      <c r="I24" s="127"/>
      <c r="K24" s="5">
        <f t="shared" ref="K24:K28" si="5">IF(K23=0,"",IF(K23&lt;$G$9,K23+1,IF(K23=$G$9,"")))</f>
        <v>45566</v>
      </c>
      <c r="L24" s="3" t="s">
        <v>15</v>
      </c>
    </row>
    <row r="25" spans="1:12" ht="18" customHeight="1" x14ac:dyDescent="0.2">
      <c r="A25" s="24">
        <f t="shared" si="3"/>
        <v>45567</v>
      </c>
      <c r="B25" s="134" t="s">
        <v>16</v>
      </c>
      <c r="C25" s="126"/>
      <c r="D25" s="127"/>
      <c r="E25" s="27"/>
      <c r="F25" s="24" t="b">
        <f t="shared" si="4"/>
        <v>0</v>
      </c>
      <c r="G25" s="134" t="s">
        <v>16</v>
      </c>
      <c r="H25" s="127"/>
      <c r="I25" s="127"/>
      <c r="K25" s="5">
        <f t="shared" si="5"/>
        <v>45567</v>
      </c>
      <c r="L25" s="3" t="s">
        <v>16</v>
      </c>
    </row>
    <row r="26" spans="1:12" ht="18" customHeight="1" x14ac:dyDescent="0.2">
      <c r="A26" s="24">
        <f t="shared" si="3"/>
        <v>45568</v>
      </c>
      <c r="B26" s="134" t="s">
        <v>17</v>
      </c>
      <c r="C26" s="126"/>
      <c r="D26" s="127"/>
      <c r="E26" s="27"/>
      <c r="F26" s="24" t="b">
        <f t="shared" si="4"/>
        <v>0</v>
      </c>
      <c r="G26" s="134" t="s">
        <v>17</v>
      </c>
      <c r="H26" s="127"/>
      <c r="I26" s="127"/>
      <c r="K26" s="5">
        <f t="shared" si="5"/>
        <v>45568</v>
      </c>
      <c r="L26" s="3" t="s">
        <v>17</v>
      </c>
    </row>
    <row r="27" spans="1:12" ht="18" customHeight="1" x14ac:dyDescent="0.2">
      <c r="A27" s="24">
        <f t="shared" si="3"/>
        <v>45569</v>
      </c>
      <c r="B27" s="134" t="s">
        <v>18</v>
      </c>
      <c r="C27" s="126"/>
      <c r="D27" s="127"/>
      <c r="E27" s="27"/>
      <c r="F27" s="24" t="b">
        <f t="shared" si="4"/>
        <v>0</v>
      </c>
      <c r="G27" s="134" t="s">
        <v>18</v>
      </c>
      <c r="H27" s="127"/>
      <c r="I27" s="127"/>
      <c r="K27" s="5">
        <f t="shared" si="5"/>
        <v>45569</v>
      </c>
      <c r="L27" s="3" t="s">
        <v>18</v>
      </c>
    </row>
    <row r="28" spans="1:12" ht="18" customHeight="1" thickBot="1" x14ac:dyDescent="0.25">
      <c r="A28" s="25">
        <f t="shared" si="3"/>
        <v>45570</v>
      </c>
      <c r="B28" s="135" t="s">
        <v>19</v>
      </c>
      <c r="C28" s="129"/>
      <c r="D28" s="130"/>
      <c r="E28" s="27"/>
      <c r="F28" s="25" t="b">
        <f t="shared" si="4"/>
        <v>0</v>
      </c>
      <c r="G28" s="135" t="s">
        <v>19</v>
      </c>
      <c r="H28" s="130"/>
      <c r="I28" s="130"/>
      <c r="K28" s="5">
        <f t="shared" si="5"/>
        <v>45570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5pVyjEgD0CaXyr7snWpWvMyS0aoVKfp2IyTuvZRcUQhKfEz5NIXWnd1zqnj05wVGbPvkyZKoyWNecLqdJEiWkg==" saltValue="6BkQa9IZva8ox26KI3+UP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71" priority="38" operator="equal">
      <formula>FALSE</formula>
    </cfRule>
  </conditionalFormatting>
  <conditionalFormatting sqref="A14:A20">
    <cfRule type="containsText" dxfId="270" priority="21" operator="containsText" text="FALSE">
      <formula>NOT(ISERROR(SEARCH("FALSE",A14)))</formula>
    </cfRule>
  </conditionalFormatting>
  <conditionalFormatting sqref="A22">
    <cfRule type="cellIs" dxfId="269" priority="8" operator="equal">
      <formula>FALSE</formula>
    </cfRule>
  </conditionalFormatting>
  <conditionalFormatting sqref="A22:A28">
    <cfRule type="containsText" dxfId="268" priority="7" operator="containsText" text="FALSE">
      <formula>NOT(ISERROR(SEARCH("FALSE",A22)))</formula>
    </cfRule>
  </conditionalFormatting>
  <conditionalFormatting sqref="A29:A30">
    <cfRule type="cellIs" dxfId="267" priority="12" operator="equal">
      <formula>FALSE</formula>
    </cfRule>
  </conditionalFormatting>
  <conditionalFormatting sqref="A30:A36">
    <cfRule type="containsText" dxfId="266" priority="11" operator="containsText" text="FALSE">
      <formula>NOT(ISERROR(SEARCH("FALSE",A30)))</formula>
    </cfRule>
  </conditionalFormatting>
  <conditionalFormatting sqref="B22:B28">
    <cfRule type="cellIs" dxfId="265" priority="17" operator="equal">
      <formula>FALSE</formula>
    </cfRule>
  </conditionalFormatting>
  <conditionalFormatting sqref="B30:B36">
    <cfRule type="cellIs" dxfId="264" priority="9" operator="equal">
      <formula>FALSE</formula>
    </cfRule>
  </conditionalFormatting>
  <conditionalFormatting sqref="B8:D10">
    <cfRule type="cellIs" dxfId="263" priority="1" operator="equal">
      <formula>0</formula>
    </cfRule>
  </conditionalFormatting>
  <conditionalFormatting sqref="F14">
    <cfRule type="cellIs" dxfId="262" priority="20" operator="equal">
      <formula>FALSE</formula>
    </cfRule>
  </conditionalFormatting>
  <conditionalFormatting sqref="F14:F20">
    <cfRule type="containsText" dxfId="261" priority="19" operator="containsText" text="FALSE">
      <formula>NOT(ISERROR(SEARCH("FALSE",F14)))</formula>
    </cfRule>
  </conditionalFormatting>
  <conditionalFormatting sqref="F22">
    <cfRule type="cellIs" dxfId="260" priority="6" operator="equal">
      <formula>FALSE</formula>
    </cfRule>
  </conditionalFormatting>
  <conditionalFormatting sqref="F22:F28">
    <cfRule type="containsText" dxfId="259" priority="5" operator="containsText" text="FALSE">
      <formula>NOT(ISERROR(SEARCH("FALSE",F22)))</formula>
    </cfRule>
  </conditionalFormatting>
  <conditionalFormatting sqref="F29:F30">
    <cfRule type="cellIs" dxfId="258" priority="3" operator="equal">
      <formula>FALSE</formula>
    </cfRule>
  </conditionalFormatting>
  <conditionalFormatting sqref="G22:G28">
    <cfRule type="cellIs" dxfId="257" priority="15" operator="equal">
      <formula>FALSE</formula>
    </cfRule>
  </conditionalFormatting>
  <conditionalFormatting sqref="K13:L52">
    <cfRule type="cellIs" dxfId="256"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 allowBlank="1" showInputMessage="1" showErrorMessage="1" prompt="Enter your MSU ID into this field and it will populate to all the other time reports in this workbook." sqref="B8:D8" xr:uid="{A3F46595-F00A-45C1-B65E-7D4778A638BC}"/>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Schedule'!$K$17</f>
        <v>45571</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Schedule'!$L$17</f>
        <v>45584</v>
      </c>
      <c r="H9" s="180"/>
      <c r="I9" s="180"/>
      <c r="J9" s="35"/>
    </row>
    <row r="10" spans="1:12" ht="18" customHeight="1" thickBot="1" x14ac:dyDescent="0.25">
      <c r="A10" s="30" t="s">
        <v>7</v>
      </c>
      <c r="B10" s="186">
        <f>'June 16, 2024 - June 29, 2024'!$B$10</f>
        <v>0</v>
      </c>
      <c r="C10" s="186"/>
      <c r="D10" s="186"/>
      <c r="E10" s="4"/>
      <c r="F10" s="30" t="s">
        <v>8</v>
      </c>
      <c r="G10" s="181">
        <f>'Payroll Schedule'!$B$17</f>
        <v>21</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'Sept 22, 2024 - Oct 5, 2024'!$C$37</f>
        <v>0</v>
      </c>
      <c r="D13" s="138"/>
      <c r="E13" s="139"/>
      <c r="F13" s="140"/>
      <c r="G13" s="141"/>
      <c r="H13" s="142"/>
      <c r="I13" s="142"/>
      <c r="J13" s="36"/>
      <c r="K13" s="5"/>
      <c r="L13" s="3"/>
    </row>
    <row r="14" spans="1:12" ht="18" customHeight="1" thickTop="1" x14ac:dyDescent="0.2">
      <c r="A14" s="120">
        <f t="shared" ref="A14:A20" si="0">K14</f>
        <v>45571</v>
      </c>
      <c r="B14" s="121" t="s">
        <v>13</v>
      </c>
      <c r="C14" s="156"/>
      <c r="D14" s="122"/>
      <c r="E14" s="27"/>
      <c r="F14" s="120" t="b">
        <f t="shared" ref="F14:F20" si="1">K38</f>
        <v>0</v>
      </c>
      <c r="G14" s="123" t="s">
        <v>13</v>
      </c>
      <c r="H14" s="122"/>
      <c r="I14" s="122"/>
      <c r="K14" s="5">
        <f t="shared" ref="K14:K20" si="2">IF(EXACT(L14,$K$8)=TRUE,$G$8,IF(K13=0,"",IF(K13&lt;$G$9,K13+1,IF(K13=$G$9,""))))</f>
        <v>45571</v>
      </c>
      <c r="L14" s="3" t="s">
        <v>13</v>
      </c>
    </row>
    <row r="15" spans="1:12" ht="18" customHeight="1" x14ac:dyDescent="0.2">
      <c r="A15" s="24">
        <f t="shared" si="0"/>
        <v>45572</v>
      </c>
      <c r="B15" s="125" t="s">
        <v>14</v>
      </c>
      <c r="C15" s="126"/>
      <c r="D15" s="127"/>
      <c r="E15" s="27"/>
      <c r="F15" s="24" t="b">
        <f t="shared" si="1"/>
        <v>0</v>
      </c>
      <c r="G15" s="125" t="s">
        <v>14</v>
      </c>
      <c r="H15" s="127"/>
      <c r="I15" s="127"/>
      <c r="K15" s="5">
        <f t="shared" si="2"/>
        <v>45572</v>
      </c>
      <c r="L15" s="3" t="s">
        <v>14</v>
      </c>
    </row>
    <row r="16" spans="1:12" ht="18" customHeight="1" x14ac:dyDescent="0.2">
      <c r="A16" s="24">
        <f t="shared" si="0"/>
        <v>45573</v>
      </c>
      <c r="B16" s="125" t="s">
        <v>15</v>
      </c>
      <c r="C16" s="126"/>
      <c r="D16" s="127"/>
      <c r="E16" s="27"/>
      <c r="F16" s="24" t="b">
        <f t="shared" si="1"/>
        <v>0</v>
      </c>
      <c r="G16" s="125" t="s">
        <v>15</v>
      </c>
      <c r="H16" s="127"/>
      <c r="I16" s="127"/>
      <c r="K16" s="5">
        <f t="shared" si="2"/>
        <v>45573</v>
      </c>
      <c r="L16" s="3" t="s">
        <v>15</v>
      </c>
    </row>
    <row r="17" spans="1:12" ht="18" customHeight="1" x14ac:dyDescent="0.2">
      <c r="A17" s="24">
        <f t="shared" si="0"/>
        <v>45574</v>
      </c>
      <c r="B17" s="125" t="s">
        <v>16</v>
      </c>
      <c r="C17" s="126"/>
      <c r="D17" s="127"/>
      <c r="E17" s="27"/>
      <c r="F17" s="24" t="b">
        <f t="shared" si="1"/>
        <v>0</v>
      </c>
      <c r="G17" s="125" t="s">
        <v>16</v>
      </c>
      <c r="H17" s="127"/>
      <c r="I17" s="127"/>
      <c r="K17" s="5">
        <f t="shared" si="2"/>
        <v>45574</v>
      </c>
      <c r="L17" s="3" t="s">
        <v>16</v>
      </c>
    </row>
    <row r="18" spans="1:12" ht="18" customHeight="1" x14ac:dyDescent="0.2">
      <c r="A18" s="24">
        <f t="shared" si="0"/>
        <v>45575</v>
      </c>
      <c r="B18" s="125" t="s">
        <v>17</v>
      </c>
      <c r="C18" s="126"/>
      <c r="D18" s="127"/>
      <c r="E18" s="27"/>
      <c r="F18" s="24" t="b">
        <f t="shared" si="1"/>
        <v>0</v>
      </c>
      <c r="G18" s="125" t="s">
        <v>17</v>
      </c>
      <c r="H18" s="127"/>
      <c r="I18" s="127"/>
      <c r="K18" s="5">
        <f t="shared" si="2"/>
        <v>45575</v>
      </c>
      <c r="L18" s="3" t="s">
        <v>17</v>
      </c>
    </row>
    <row r="19" spans="1:12" ht="18" customHeight="1" x14ac:dyDescent="0.2">
      <c r="A19" s="24">
        <f t="shared" si="0"/>
        <v>45576</v>
      </c>
      <c r="B19" s="125" t="s">
        <v>18</v>
      </c>
      <c r="C19" s="126"/>
      <c r="D19" s="127"/>
      <c r="E19" s="27"/>
      <c r="F19" s="24" t="b">
        <f t="shared" si="1"/>
        <v>0</v>
      </c>
      <c r="G19" s="125" t="s">
        <v>18</v>
      </c>
      <c r="H19" s="127"/>
      <c r="I19" s="127"/>
      <c r="K19" s="5">
        <f t="shared" si="2"/>
        <v>45576</v>
      </c>
      <c r="L19" s="3" t="s">
        <v>18</v>
      </c>
    </row>
    <row r="20" spans="1:12" ht="18" customHeight="1" thickBot="1" x14ac:dyDescent="0.25">
      <c r="A20" s="25">
        <f t="shared" si="0"/>
        <v>45577</v>
      </c>
      <c r="B20" s="128" t="s">
        <v>19</v>
      </c>
      <c r="C20" s="129"/>
      <c r="D20" s="130"/>
      <c r="E20" s="27"/>
      <c r="F20" s="25" t="b">
        <f t="shared" si="1"/>
        <v>0</v>
      </c>
      <c r="G20" s="128" t="s">
        <v>19</v>
      </c>
      <c r="H20" s="130"/>
      <c r="I20" s="130"/>
      <c r="K20" s="5">
        <f t="shared" si="2"/>
        <v>45577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45578</v>
      </c>
      <c r="B22" s="133" t="s">
        <v>13</v>
      </c>
      <c r="C22" s="124"/>
      <c r="D22" s="122"/>
      <c r="E22" s="27"/>
      <c r="F22" s="120" t="b">
        <f t="shared" ref="F22:F28" si="4">K46</f>
        <v>0</v>
      </c>
      <c r="G22" s="133" t="s">
        <v>13</v>
      </c>
      <c r="H22" s="122"/>
      <c r="I22" s="122"/>
      <c r="K22" s="5">
        <f>IF(K20=0,"",IF(K20&lt;$G$9,K20+1,IF(K20=$G$9,"")))</f>
        <v>45578</v>
      </c>
      <c r="L22" s="3" t="s">
        <v>13</v>
      </c>
    </row>
    <row r="23" spans="1:12" ht="18" customHeight="1" x14ac:dyDescent="0.2">
      <c r="A23" s="24">
        <f t="shared" si="3"/>
        <v>45579</v>
      </c>
      <c r="B23" s="134" t="s">
        <v>14</v>
      </c>
      <c r="C23" s="126"/>
      <c r="D23" s="127"/>
      <c r="E23" s="27"/>
      <c r="F23" s="24" t="b">
        <f t="shared" si="4"/>
        <v>0</v>
      </c>
      <c r="G23" s="134" t="s">
        <v>14</v>
      </c>
      <c r="H23" s="127"/>
      <c r="I23" s="127"/>
      <c r="K23" s="5">
        <f>IF(K22=0,"",IF(K22&lt;$G$9,K22+1,IF(K22=$G$9,"")))</f>
        <v>45579</v>
      </c>
      <c r="L23" s="3" t="s">
        <v>14</v>
      </c>
    </row>
    <row r="24" spans="1:12" ht="18" customHeight="1" x14ac:dyDescent="0.2">
      <c r="A24" s="24">
        <f t="shared" si="3"/>
        <v>45580</v>
      </c>
      <c r="B24" s="134" t="s">
        <v>15</v>
      </c>
      <c r="C24" s="126"/>
      <c r="D24" s="127"/>
      <c r="E24" s="27"/>
      <c r="F24" s="24" t="b">
        <f t="shared" si="4"/>
        <v>0</v>
      </c>
      <c r="G24" s="134" t="s">
        <v>15</v>
      </c>
      <c r="H24" s="127"/>
      <c r="I24" s="127"/>
      <c r="K24" s="5">
        <f t="shared" ref="K24:K28" si="5">IF(K23=0,"",IF(K23&lt;$G$9,K23+1,IF(K23=$G$9,"")))</f>
        <v>45580</v>
      </c>
      <c r="L24" s="3" t="s">
        <v>15</v>
      </c>
    </row>
    <row r="25" spans="1:12" ht="18" customHeight="1" x14ac:dyDescent="0.2">
      <c r="A25" s="24">
        <f t="shared" si="3"/>
        <v>45581</v>
      </c>
      <c r="B25" s="134" t="s">
        <v>16</v>
      </c>
      <c r="C25" s="126"/>
      <c r="D25" s="127"/>
      <c r="E25" s="27"/>
      <c r="F25" s="24" t="b">
        <f t="shared" si="4"/>
        <v>0</v>
      </c>
      <c r="G25" s="134" t="s">
        <v>16</v>
      </c>
      <c r="H25" s="127"/>
      <c r="I25" s="127"/>
      <c r="K25" s="5">
        <f t="shared" si="5"/>
        <v>45581</v>
      </c>
      <c r="L25" s="3" t="s">
        <v>16</v>
      </c>
    </row>
    <row r="26" spans="1:12" ht="18" customHeight="1" x14ac:dyDescent="0.2">
      <c r="A26" s="24">
        <f t="shared" si="3"/>
        <v>45582</v>
      </c>
      <c r="B26" s="134" t="s">
        <v>17</v>
      </c>
      <c r="C26" s="126"/>
      <c r="D26" s="127"/>
      <c r="E26" s="27"/>
      <c r="F26" s="24" t="b">
        <f t="shared" si="4"/>
        <v>0</v>
      </c>
      <c r="G26" s="134" t="s">
        <v>17</v>
      </c>
      <c r="H26" s="127"/>
      <c r="I26" s="127"/>
      <c r="K26" s="5">
        <f t="shared" si="5"/>
        <v>45582</v>
      </c>
      <c r="L26" s="3" t="s">
        <v>17</v>
      </c>
    </row>
    <row r="27" spans="1:12" ht="18" customHeight="1" x14ac:dyDescent="0.2">
      <c r="A27" s="24">
        <f t="shared" si="3"/>
        <v>45583</v>
      </c>
      <c r="B27" s="134" t="s">
        <v>18</v>
      </c>
      <c r="C27" s="126"/>
      <c r="D27" s="127"/>
      <c r="E27" s="27"/>
      <c r="F27" s="24" t="b">
        <f t="shared" si="4"/>
        <v>0</v>
      </c>
      <c r="G27" s="134" t="s">
        <v>18</v>
      </c>
      <c r="H27" s="127"/>
      <c r="I27" s="127"/>
      <c r="K27" s="5">
        <f t="shared" si="5"/>
        <v>45583</v>
      </c>
      <c r="L27" s="3" t="s">
        <v>18</v>
      </c>
    </row>
    <row r="28" spans="1:12" ht="18" customHeight="1" thickBot="1" x14ac:dyDescent="0.25">
      <c r="A28" s="25">
        <f t="shared" si="3"/>
        <v>45584</v>
      </c>
      <c r="B28" s="135" t="s">
        <v>19</v>
      </c>
      <c r="C28" s="129"/>
      <c r="D28" s="130"/>
      <c r="E28" s="27"/>
      <c r="F28" s="25" t="b">
        <f t="shared" si="4"/>
        <v>0</v>
      </c>
      <c r="G28" s="135" t="s">
        <v>19</v>
      </c>
      <c r="H28" s="130"/>
      <c r="I28" s="130"/>
      <c r="K28" s="5">
        <f t="shared" si="5"/>
        <v>45584</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hEr4BypPOOsI8Xh1i8NQ6rP3yPs7YgA+txuy597HVAXJ0+YrZNF/3IZEGaBKdI7aQK87DiaY9xZs/0MmfwhLyA==" saltValue="TaIMUFF2sUgef73dRBRnC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55" priority="38" operator="equal">
      <formula>FALSE</formula>
    </cfRule>
  </conditionalFormatting>
  <conditionalFormatting sqref="A14:A20">
    <cfRule type="containsText" dxfId="254" priority="21" operator="containsText" text="FALSE">
      <formula>NOT(ISERROR(SEARCH("FALSE",A14)))</formula>
    </cfRule>
  </conditionalFormatting>
  <conditionalFormatting sqref="A22">
    <cfRule type="cellIs" dxfId="253" priority="8" operator="equal">
      <formula>FALSE</formula>
    </cfRule>
  </conditionalFormatting>
  <conditionalFormatting sqref="A22:A28">
    <cfRule type="containsText" dxfId="252" priority="7" operator="containsText" text="FALSE">
      <formula>NOT(ISERROR(SEARCH("FALSE",A22)))</formula>
    </cfRule>
  </conditionalFormatting>
  <conditionalFormatting sqref="A29:A30">
    <cfRule type="cellIs" dxfId="251" priority="12" operator="equal">
      <formula>FALSE</formula>
    </cfRule>
  </conditionalFormatting>
  <conditionalFormatting sqref="A30:A36">
    <cfRule type="containsText" dxfId="250" priority="11" operator="containsText" text="FALSE">
      <formula>NOT(ISERROR(SEARCH("FALSE",A30)))</formula>
    </cfRule>
  </conditionalFormatting>
  <conditionalFormatting sqref="B22:B28">
    <cfRule type="cellIs" dxfId="249" priority="17" operator="equal">
      <formula>FALSE</formula>
    </cfRule>
  </conditionalFormatting>
  <conditionalFormatting sqref="B30:B36">
    <cfRule type="cellIs" dxfId="248" priority="9" operator="equal">
      <formula>FALSE</formula>
    </cfRule>
  </conditionalFormatting>
  <conditionalFormatting sqref="B8:D10">
    <cfRule type="cellIs" dxfId="247" priority="1" operator="equal">
      <formula>0</formula>
    </cfRule>
  </conditionalFormatting>
  <conditionalFormatting sqref="F14">
    <cfRule type="cellIs" dxfId="246" priority="20" operator="equal">
      <formula>FALSE</formula>
    </cfRule>
  </conditionalFormatting>
  <conditionalFormatting sqref="F14:F20">
    <cfRule type="containsText" dxfId="245" priority="19" operator="containsText" text="FALSE">
      <formula>NOT(ISERROR(SEARCH("FALSE",F14)))</formula>
    </cfRule>
  </conditionalFormatting>
  <conditionalFormatting sqref="F22">
    <cfRule type="cellIs" dxfId="244" priority="6" operator="equal">
      <formula>FALSE</formula>
    </cfRule>
  </conditionalFormatting>
  <conditionalFormatting sqref="F22:F28">
    <cfRule type="containsText" dxfId="243" priority="5" operator="containsText" text="FALSE">
      <formula>NOT(ISERROR(SEARCH("FALSE",F22)))</formula>
    </cfRule>
  </conditionalFormatting>
  <conditionalFormatting sqref="F29:F30">
    <cfRule type="cellIs" dxfId="242" priority="3" operator="equal">
      <formula>FALSE</formula>
    </cfRule>
  </conditionalFormatting>
  <conditionalFormatting sqref="G22:G28">
    <cfRule type="cellIs" dxfId="241" priority="15" operator="equal">
      <formula>FALSE</formula>
    </cfRule>
  </conditionalFormatting>
  <conditionalFormatting sqref="K13:L52">
    <cfRule type="cellIs" dxfId="240"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J8" xr:uid="{00000000-0002-0000-0A00-000002000000}"/>
    <dataValidation allowBlank="1" showInputMessage="1" showErrorMessage="1" prompt="Enter your MSU ID into this field and it will populate to all the other time reports in this workbook." sqref="B8:D8" xr:uid="{B70428D0-9F15-42AA-9DF4-A7062666DBA2}"/>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Schedule'!$K$18</f>
        <v>45585</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Schedule'!$L$18</f>
        <v>45598</v>
      </c>
      <c r="H9" s="180"/>
      <c r="I9" s="180"/>
      <c r="J9" s="35"/>
    </row>
    <row r="10" spans="1:12" ht="18" customHeight="1" thickBot="1" x14ac:dyDescent="0.25">
      <c r="A10" s="30" t="s">
        <v>7</v>
      </c>
      <c r="B10" s="186">
        <f>'June 16, 2024 - June 29, 2024'!$B$10</f>
        <v>0</v>
      </c>
      <c r="C10" s="186"/>
      <c r="D10" s="186"/>
      <c r="E10" s="4"/>
      <c r="F10" s="30" t="s">
        <v>8</v>
      </c>
      <c r="G10" s="181">
        <f>'Payroll Schedule'!$B$18</f>
        <v>22</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'Oct 6, 2024 - Oct 19, 2024'!$C$37</f>
        <v>0</v>
      </c>
      <c r="D13" s="138"/>
      <c r="E13" s="139"/>
      <c r="F13" s="140"/>
      <c r="G13" s="141"/>
      <c r="H13" s="142"/>
      <c r="I13" s="142"/>
      <c r="J13" s="36"/>
      <c r="K13" s="5"/>
      <c r="L13" s="3"/>
    </row>
    <row r="14" spans="1:12" ht="18" customHeight="1" thickTop="1" x14ac:dyDescent="0.2">
      <c r="A14" s="120">
        <f t="shared" ref="A14:A20" si="0">K14</f>
        <v>45585</v>
      </c>
      <c r="B14" s="121" t="s">
        <v>13</v>
      </c>
      <c r="C14" s="156"/>
      <c r="D14" s="122"/>
      <c r="E14" s="27"/>
      <c r="F14" s="120" t="b">
        <f t="shared" ref="F14:F20" si="1">K38</f>
        <v>0</v>
      </c>
      <c r="G14" s="123" t="s">
        <v>13</v>
      </c>
      <c r="H14" s="122"/>
      <c r="I14" s="122"/>
      <c r="K14" s="5">
        <f t="shared" ref="K14:K20" si="2">IF(EXACT(L14,$K$8)=TRUE,$G$8,IF(K13=0,"",IF(K13&lt;$G$9,K13+1,IF(K13=$G$9,""))))</f>
        <v>45585</v>
      </c>
      <c r="L14" s="3" t="s">
        <v>13</v>
      </c>
    </row>
    <row r="15" spans="1:12" ht="18" customHeight="1" x14ac:dyDescent="0.2">
      <c r="A15" s="24">
        <f t="shared" si="0"/>
        <v>45586</v>
      </c>
      <c r="B15" s="125" t="s">
        <v>14</v>
      </c>
      <c r="C15" s="126"/>
      <c r="D15" s="127"/>
      <c r="E15" s="27"/>
      <c r="F15" s="24" t="b">
        <f t="shared" si="1"/>
        <v>0</v>
      </c>
      <c r="G15" s="125" t="s">
        <v>14</v>
      </c>
      <c r="H15" s="127"/>
      <c r="I15" s="127"/>
      <c r="K15" s="5">
        <f t="shared" si="2"/>
        <v>45586</v>
      </c>
      <c r="L15" s="3" t="s">
        <v>14</v>
      </c>
    </row>
    <row r="16" spans="1:12" ht="18" customHeight="1" x14ac:dyDescent="0.2">
      <c r="A16" s="24">
        <f t="shared" si="0"/>
        <v>45587</v>
      </c>
      <c r="B16" s="125" t="s">
        <v>15</v>
      </c>
      <c r="C16" s="126"/>
      <c r="D16" s="127"/>
      <c r="E16" s="27"/>
      <c r="F16" s="24" t="b">
        <f t="shared" si="1"/>
        <v>0</v>
      </c>
      <c r="G16" s="125" t="s">
        <v>15</v>
      </c>
      <c r="H16" s="127"/>
      <c r="I16" s="127"/>
      <c r="K16" s="5">
        <f t="shared" si="2"/>
        <v>45587</v>
      </c>
      <c r="L16" s="3" t="s">
        <v>15</v>
      </c>
    </row>
    <row r="17" spans="1:12" ht="18" customHeight="1" x14ac:dyDescent="0.2">
      <c r="A17" s="24">
        <f t="shared" si="0"/>
        <v>45588</v>
      </c>
      <c r="B17" s="125" t="s">
        <v>16</v>
      </c>
      <c r="C17" s="126"/>
      <c r="D17" s="127"/>
      <c r="E17" s="27"/>
      <c r="F17" s="24" t="b">
        <f t="shared" si="1"/>
        <v>0</v>
      </c>
      <c r="G17" s="125" t="s">
        <v>16</v>
      </c>
      <c r="H17" s="127"/>
      <c r="I17" s="127"/>
      <c r="K17" s="5">
        <f t="shared" si="2"/>
        <v>45588</v>
      </c>
      <c r="L17" s="3" t="s">
        <v>16</v>
      </c>
    </row>
    <row r="18" spans="1:12" ht="18" customHeight="1" x14ac:dyDescent="0.2">
      <c r="A18" s="24">
        <f t="shared" si="0"/>
        <v>45589</v>
      </c>
      <c r="B18" s="125" t="s">
        <v>17</v>
      </c>
      <c r="C18" s="126"/>
      <c r="D18" s="127"/>
      <c r="E18" s="27"/>
      <c r="F18" s="24" t="b">
        <f t="shared" si="1"/>
        <v>0</v>
      </c>
      <c r="G18" s="125" t="s">
        <v>17</v>
      </c>
      <c r="H18" s="127"/>
      <c r="I18" s="127"/>
      <c r="K18" s="5">
        <f t="shared" si="2"/>
        <v>45589</v>
      </c>
      <c r="L18" s="3" t="s">
        <v>17</v>
      </c>
    </row>
    <row r="19" spans="1:12" ht="18" customHeight="1" x14ac:dyDescent="0.2">
      <c r="A19" s="24">
        <f t="shared" si="0"/>
        <v>45590</v>
      </c>
      <c r="B19" s="125" t="s">
        <v>18</v>
      </c>
      <c r="C19" s="126"/>
      <c r="D19" s="127"/>
      <c r="E19" s="27"/>
      <c r="F19" s="24" t="b">
        <f t="shared" si="1"/>
        <v>0</v>
      </c>
      <c r="G19" s="125" t="s">
        <v>18</v>
      </c>
      <c r="H19" s="127"/>
      <c r="I19" s="127"/>
      <c r="K19" s="5">
        <f t="shared" si="2"/>
        <v>45590</v>
      </c>
      <c r="L19" s="3" t="s">
        <v>18</v>
      </c>
    </row>
    <row r="20" spans="1:12" ht="18" customHeight="1" thickBot="1" x14ac:dyDescent="0.25">
      <c r="A20" s="25">
        <f t="shared" si="0"/>
        <v>45591</v>
      </c>
      <c r="B20" s="128" t="s">
        <v>19</v>
      </c>
      <c r="C20" s="129"/>
      <c r="D20" s="130"/>
      <c r="E20" s="27"/>
      <c r="F20" s="25" t="b">
        <f t="shared" si="1"/>
        <v>0</v>
      </c>
      <c r="G20" s="128" t="s">
        <v>19</v>
      </c>
      <c r="H20" s="130"/>
      <c r="I20" s="130"/>
      <c r="K20" s="5">
        <f t="shared" si="2"/>
        <v>45591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45592</v>
      </c>
      <c r="B22" s="133" t="s">
        <v>13</v>
      </c>
      <c r="C22" s="124"/>
      <c r="D22" s="122"/>
      <c r="E22" s="27"/>
      <c r="F22" s="120" t="b">
        <f t="shared" ref="F22:F28" si="4">K46</f>
        <v>0</v>
      </c>
      <c r="G22" s="133" t="s">
        <v>13</v>
      </c>
      <c r="H22" s="122"/>
      <c r="I22" s="122"/>
      <c r="K22" s="5">
        <f>IF(K20=0,"",IF(K20&lt;$G$9,K20+1,IF(K20=$G$9,"")))</f>
        <v>45592</v>
      </c>
      <c r="L22" s="3" t="s">
        <v>13</v>
      </c>
    </row>
    <row r="23" spans="1:12" ht="18" customHeight="1" x14ac:dyDescent="0.2">
      <c r="A23" s="24">
        <f t="shared" si="3"/>
        <v>45593</v>
      </c>
      <c r="B23" s="134" t="s">
        <v>14</v>
      </c>
      <c r="C23" s="126"/>
      <c r="D23" s="127"/>
      <c r="E23" s="27"/>
      <c r="F23" s="24" t="b">
        <f t="shared" si="4"/>
        <v>0</v>
      </c>
      <c r="G23" s="134" t="s">
        <v>14</v>
      </c>
      <c r="H23" s="127"/>
      <c r="I23" s="127"/>
      <c r="K23" s="5">
        <f>IF(K22=0,"",IF(K22&lt;$G$9,K22+1,IF(K22=$G$9,"")))</f>
        <v>45593</v>
      </c>
      <c r="L23" s="3" t="s">
        <v>14</v>
      </c>
    </row>
    <row r="24" spans="1:12" ht="18" customHeight="1" x14ac:dyDescent="0.2">
      <c r="A24" s="24">
        <f t="shared" si="3"/>
        <v>45594</v>
      </c>
      <c r="B24" s="134" t="s">
        <v>15</v>
      </c>
      <c r="C24" s="126"/>
      <c r="D24" s="127"/>
      <c r="E24" s="27"/>
      <c r="F24" s="24" t="b">
        <f t="shared" si="4"/>
        <v>0</v>
      </c>
      <c r="G24" s="134" t="s">
        <v>15</v>
      </c>
      <c r="H24" s="127"/>
      <c r="I24" s="127"/>
      <c r="K24" s="5">
        <f t="shared" ref="K24:K28" si="5">IF(K23=0,"",IF(K23&lt;$G$9,K23+1,IF(K23=$G$9,"")))</f>
        <v>45594</v>
      </c>
      <c r="L24" s="3" t="s">
        <v>15</v>
      </c>
    </row>
    <row r="25" spans="1:12" ht="18" customHeight="1" x14ac:dyDescent="0.2">
      <c r="A25" s="24">
        <f t="shared" si="3"/>
        <v>45595</v>
      </c>
      <c r="B25" s="134" t="s">
        <v>16</v>
      </c>
      <c r="C25" s="126"/>
      <c r="D25" s="127"/>
      <c r="E25" s="27"/>
      <c r="F25" s="24" t="b">
        <f t="shared" si="4"/>
        <v>0</v>
      </c>
      <c r="G25" s="134" t="s">
        <v>16</v>
      </c>
      <c r="H25" s="127"/>
      <c r="I25" s="127"/>
      <c r="K25" s="5">
        <f t="shared" si="5"/>
        <v>45595</v>
      </c>
      <c r="L25" s="3" t="s">
        <v>16</v>
      </c>
    </row>
    <row r="26" spans="1:12" ht="18" customHeight="1" x14ac:dyDescent="0.2">
      <c r="A26" s="24">
        <f t="shared" si="3"/>
        <v>45596</v>
      </c>
      <c r="B26" s="134" t="s">
        <v>17</v>
      </c>
      <c r="C26" s="126"/>
      <c r="D26" s="127"/>
      <c r="E26" s="27"/>
      <c r="F26" s="24" t="b">
        <f t="shared" si="4"/>
        <v>0</v>
      </c>
      <c r="G26" s="134" t="s">
        <v>17</v>
      </c>
      <c r="H26" s="127"/>
      <c r="I26" s="127"/>
      <c r="K26" s="5">
        <f t="shared" si="5"/>
        <v>45596</v>
      </c>
      <c r="L26" s="3" t="s">
        <v>17</v>
      </c>
    </row>
    <row r="27" spans="1:12" ht="18" customHeight="1" x14ac:dyDescent="0.2">
      <c r="A27" s="24">
        <f t="shared" si="3"/>
        <v>45597</v>
      </c>
      <c r="B27" s="134" t="s">
        <v>18</v>
      </c>
      <c r="C27" s="126"/>
      <c r="D27" s="127"/>
      <c r="E27" s="27"/>
      <c r="F27" s="24" t="b">
        <f t="shared" si="4"/>
        <v>0</v>
      </c>
      <c r="G27" s="134" t="s">
        <v>18</v>
      </c>
      <c r="H27" s="127"/>
      <c r="I27" s="127"/>
      <c r="K27" s="5">
        <f t="shared" si="5"/>
        <v>45597</v>
      </c>
      <c r="L27" s="3" t="s">
        <v>18</v>
      </c>
    </row>
    <row r="28" spans="1:12" ht="18" customHeight="1" thickBot="1" x14ac:dyDescent="0.25">
      <c r="A28" s="25">
        <f t="shared" si="3"/>
        <v>45598</v>
      </c>
      <c r="B28" s="135" t="s">
        <v>19</v>
      </c>
      <c r="C28" s="129"/>
      <c r="D28" s="130"/>
      <c r="E28" s="27"/>
      <c r="F28" s="25" t="b">
        <f t="shared" si="4"/>
        <v>0</v>
      </c>
      <c r="G28" s="135" t="s">
        <v>19</v>
      </c>
      <c r="H28" s="130"/>
      <c r="I28" s="130"/>
      <c r="K28" s="5">
        <f t="shared" si="5"/>
        <v>45598</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hUEwXKul/VdbzJrwSDOAGGQncfgPXwgnHcJkCS8bAVd6tzyn7PfaWr7e80kX4AfwRox5BSIzcUG+BL+Gm1MLuA==" saltValue="ZwOVF5hAW3QvKqunE91RR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39" priority="38" operator="equal">
      <formula>FALSE</formula>
    </cfRule>
  </conditionalFormatting>
  <conditionalFormatting sqref="A14:A20">
    <cfRule type="containsText" dxfId="238" priority="21" operator="containsText" text="FALSE">
      <formula>NOT(ISERROR(SEARCH("FALSE",A14)))</formula>
    </cfRule>
  </conditionalFormatting>
  <conditionalFormatting sqref="A22">
    <cfRule type="cellIs" dxfId="237" priority="8" operator="equal">
      <formula>FALSE</formula>
    </cfRule>
  </conditionalFormatting>
  <conditionalFormatting sqref="A22:A28">
    <cfRule type="containsText" dxfId="236" priority="7" operator="containsText" text="FALSE">
      <formula>NOT(ISERROR(SEARCH("FALSE",A22)))</formula>
    </cfRule>
  </conditionalFormatting>
  <conditionalFormatting sqref="A29:A30">
    <cfRule type="cellIs" dxfId="235" priority="12" operator="equal">
      <formula>FALSE</formula>
    </cfRule>
  </conditionalFormatting>
  <conditionalFormatting sqref="A30:A36">
    <cfRule type="containsText" dxfId="234" priority="11" operator="containsText" text="FALSE">
      <formula>NOT(ISERROR(SEARCH("FALSE",A30)))</formula>
    </cfRule>
  </conditionalFormatting>
  <conditionalFormatting sqref="B22:B28">
    <cfRule type="cellIs" dxfId="233" priority="17" operator="equal">
      <formula>FALSE</formula>
    </cfRule>
  </conditionalFormatting>
  <conditionalFormatting sqref="B30:B36">
    <cfRule type="cellIs" dxfId="232" priority="9" operator="equal">
      <formula>FALSE</formula>
    </cfRule>
  </conditionalFormatting>
  <conditionalFormatting sqref="B8:D10">
    <cfRule type="cellIs" dxfId="231" priority="1" operator="equal">
      <formula>0</formula>
    </cfRule>
  </conditionalFormatting>
  <conditionalFormatting sqref="F14">
    <cfRule type="cellIs" dxfId="230" priority="20" operator="equal">
      <formula>FALSE</formula>
    </cfRule>
  </conditionalFormatting>
  <conditionalFormatting sqref="F14:F20">
    <cfRule type="containsText" dxfId="229" priority="19" operator="containsText" text="FALSE">
      <formula>NOT(ISERROR(SEARCH("FALSE",F14)))</formula>
    </cfRule>
  </conditionalFormatting>
  <conditionalFormatting sqref="F22">
    <cfRule type="cellIs" dxfId="228" priority="6" operator="equal">
      <formula>FALSE</formula>
    </cfRule>
  </conditionalFormatting>
  <conditionalFormatting sqref="F22:F28">
    <cfRule type="containsText" dxfId="227" priority="5" operator="containsText" text="FALSE">
      <formula>NOT(ISERROR(SEARCH("FALSE",F22)))</formula>
    </cfRule>
  </conditionalFormatting>
  <conditionalFormatting sqref="F29:F30">
    <cfRule type="cellIs" dxfId="226" priority="3" operator="equal">
      <formula>FALSE</formula>
    </cfRule>
  </conditionalFormatting>
  <conditionalFormatting sqref="G22:G28">
    <cfRule type="cellIs" dxfId="225" priority="15" operator="equal">
      <formula>FALSE</formula>
    </cfRule>
  </conditionalFormatting>
  <conditionalFormatting sqref="K13:L52">
    <cfRule type="cellIs" dxfId="224"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 allowBlank="1" showInputMessage="1" showErrorMessage="1" prompt="Enter your MSU ID into this field and it will populate to all the other time reports in this workbook." sqref="B8:D8" xr:uid="{2B02D075-13CC-428C-9355-6FC915DF18E2}"/>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Schedule'!$K$20</f>
        <v>45599</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Schedule'!$L$20</f>
        <v>45612</v>
      </c>
      <c r="H9" s="180"/>
      <c r="I9" s="180"/>
      <c r="J9" s="35"/>
    </row>
    <row r="10" spans="1:12" ht="18" customHeight="1" thickBot="1" x14ac:dyDescent="0.25">
      <c r="A10" s="30" t="s">
        <v>7</v>
      </c>
      <c r="B10" s="186">
        <f>'June 16, 2024 - June 29, 2024'!$B$10</f>
        <v>0</v>
      </c>
      <c r="C10" s="186"/>
      <c r="D10" s="186"/>
      <c r="E10" s="4"/>
      <c r="F10" s="30" t="s">
        <v>8</v>
      </c>
      <c r="G10" s="181">
        <f>'Payroll Schedule'!$B$20</f>
        <v>23</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'Oct 20, 2024 - Nov 2, 2024'!$C$37</f>
        <v>0</v>
      </c>
      <c r="D13" s="138"/>
      <c r="E13" s="139"/>
      <c r="F13" s="140"/>
      <c r="G13" s="141"/>
      <c r="H13" s="142"/>
      <c r="I13" s="142"/>
      <c r="J13" s="36"/>
      <c r="K13" s="5"/>
      <c r="L13" s="3"/>
    </row>
    <row r="14" spans="1:12" ht="18" customHeight="1" thickTop="1" x14ac:dyDescent="0.2">
      <c r="A14" s="120">
        <f t="shared" ref="A14:A20" si="0">K14</f>
        <v>45599</v>
      </c>
      <c r="B14" s="121" t="s">
        <v>13</v>
      </c>
      <c r="C14" s="156"/>
      <c r="D14" s="122"/>
      <c r="E14" s="27"/>
      <c r="F14" s="120" t="b">
        <f t="shared" ref="F14:F20" si="1">K38</f>
        <v>0</v>
      </c>
      <c r="G14" s="123" t="s">
        <v>13</v>
      </c>
      <c r="H14" s="122"/>
      <c r="I14" s="122"/>
      <c r="K14" s="5">
        <f t="shared" ref="K14:K20" si="2">IF(EXACT(L14,$K$8)=TRUE,$G$8,IF(K13=0,"",IF(K13&lt;$G$9,K13+1,IF(K13=$G$9,""))))</f>
        <v>45599</v>
      </c>
      <c r="L14" s="3" t="s">
        <v>13</v>
      </c>
    </row>
    <row r="15" spans="1:12" ht="18" customHeight="1" x14ac:dyDescent="0.2">
      <c r="A15" s="24">
        <f t="shared" si="0"/>
        <v>45600</v>
      </c>
      <c r="B15" s="125" t="s">
        <v>14</v>
      </c>
      <c r="C15" s="157"/>
      <c r="D15" s="127"/>
      <c r="E15" s="27"/>
      <c r="F15" s="24" t="b">
        <f t="shared" si="1"/>
        <v>0</v>
      </c>
      <c r="G15" s="125" t="s">
        <v>14</v>
      </c>
      <c r="H15" s="127"/>
      <c r="I15" s="127"/>
      <c r="K15" s="5">
        <f t="shared" si="2"/>
        <v>45600</v>
      </c>
      <c r="L15" s="3" t="s">
        <v>14</v>
      </c>
    </row>
    <row r="16" spans="1:12" ht="18" customHeight="1" x14ac:dyDescent="0.2">
      <c r="A16" s="24">
        <f t="shared" si="0"/>
        <v>45601</v>
      </c>
      <c r="B16" s="125" t="s">
        <v>15</v>
      </c>
      <c r="C16" s="157"/>
      <c r="D16" s="127"/>
      <c r="E16" s="27"/>
      <c r="F16" s="24" t="b">
        <f t="shared" si="1"/>
        <v>0</v>
      </c>
      <c r="G16" s="125" t="s">
        <v>15</v>
      </c>
      <c r="H16" s="127"/>
      <c r="I16" s="127"/>
      <c r="K16" s="5">
        <f t="shared" si="2"/>
        <v>45601</v>
      </c>
      <c r="L16" s="3" t="s">
        <v>15</v>
      </c>
    </row>
    <row r="17" spans="1:12" ht="18" customHeight="1" x14ac:dyDescent="0.2">
      <c r="A17" s="24">
        <f t="shared" si="0"/>
        <v>45602</v>
      </c>
      <c r="B17" s="125" t="s">
        <v>16</v>
      </c>
      <c r="C17" s="157"/>
      <c r="D17" s="127"/>
      <c r="E17" s="27"/>
      <c r="F17" s="24" t="b">
        <f t="shared" si="1"/>
        <v>0</v>
      </c>
      <c r="G17" s="125" t="s">
        <v>16</v>
      </c>
      <c r="H17" s="127"/>
      <c r="I17" s="127"/>
      <c r="K17" s="5">
        <f t="shared" si="2"/>
        <v>45602</v>
      </c>
      <c r="L17" s="3" t="s">
        <v>16</v>
      </c>
    </row>
    <row r="18" spans="1:12" ht="18" customHeight="1" x14ac:dyDescent="0.2">
      <c r="A18" s="24">
        <f t="shared" si="0"/>
        <v>45603</v>
      </c>
      <c r="B18" s="125" t="s">
        <v>17</v>
      </c>
      <c r="C18" s="157"/>
      <c r="D18" s="127"/>
      <c r="E18" s="27"/>
      <c r="F18" s="24" t="b">
        <f t="shared" si="1"/>
        <v>0</v>
      </c>
      <c r="G18" s="125" t="s">
        <v>17</v>
      </c>
      <c r="H18" s="127"/>
      <c r="I18" s="127"/>
      <c r="K18" s="5">
        <f t="shared" si="2"/>
        <v>45603</v>
      </c>
      <c r="L18" s="3" t="s">
        <v>17</v>
      </c>
    </row>
    <row r="19" spans="1:12" ht="18" customHeight="1" x14ac:dyDescent="0.2">
      <c r="A19" s="24">
        <f t="shared" si="0"/>
        <v>45604</v>
      </c>
      <c r="B19" s="125" t="s">
        <v>18</v>
      </c>
      <c r="C19" s="157"/>
      <c r="D19" s="127"/>
      <c r="E19" s="27"/>
      <c r="F19" s="24" t="b">
        <f t="shared" si="1"/>
        <v>0</v>
      </c>
      <c r="G19" s="125" t="s">
        <v>18</v>
      </c>
      <c r="H19" s="127"/>
      <c r="I19" s="127"/>
      <c r="K19" s="5">
        <f t="shared" si="2"/>
        <v>45604</v>
      </c>
      <c r="L19" s="3" t="s">
        <v>18</v>
      </c>
    </row>
    <row r="20" spans="1:12" ht="18" customHeight="1" thickBot="1" x14ac:dyDescent="0.25">
      <c r="A20" s="25">
        <f t="shared" si="0"/>
        <v>45605</v>
      </c>
      <c r="B20" s="128" t="s">
        <v>19</v>
      </c>
      <c r="C20" s="158"/>
      <c r="D20" s="130"/>
      <c r="E20" s="27"/>
      <c r="F20" s="25" t="b">
        <f t="shared" si="1"/>
        <v>0</v>
      </c>
      <c r="G20" s="128" t="s">
        <v>19</v>
      </c>
      <c r="H20" s="130"/>
      <c r="I20" s="130"/>
      <c r="K20" s="5">
        <f t="shared" si="2"/>
        <v>45605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45606</v>
      </c>
      <c r="B22" s="133" t="s">
        <v>13</v>
      </c>
      <c r="C22" s="124"/>
      <c r="D22" s="122"/>
      <c r="E22" s="27"/>
      <c r="F22" s="120" t="b">
        <f t="shared" ref="F22:F28" si="4">K46</f>
        <v>0</v>
      </c>
      <c r="G22" s="133" t="s">
        <v>13</v>
      </c>
      <c r="H22" s="122"/>
      <c r="I22" s="122"/>
      <c r="K22" s="5">
        <f>IF(K20=0,"",IF(K20&lt;$G$9,K20+1,IF(K20=$G$9,"")))</f>
        <v>45606</v>
      </c>
      <c r="L22" s="3" t="s">
        <v>13</v>
      </c>
    </row>
    <row r="23" spans="1:12" ht="18" customHeight="1" x14ac:dyDescent="0.2">
      <c r="A23" s="24">
        <f t="shared" si="3"/>
        <v>45607</v>
      </c>
      <c r="B23" s="134" t="s">
        <v>14</v>
      </c>
      <c r="C23" s="126"/>
      <c r="D23" s="127"/>
      <c r="E23" s="27"/>
      <c r="F23" s="24" t="b">
        <f t="shared" si="4"/>
        <v>0</v>
      </c>
      <c r="G23" s="134" t="s">
        <v>14</v>
      </c>
      <c r="H23" s="127"/>
      <c r="I23" s="127"/>
      <c r="K23" s="5">
        <f>IF(K22=0,"",IF(K22&lt;$G$9,K22+1,IF(K22=$G$9,"")))</f>
        <v>45607</v>
      </c>
      <c r="L23" s="3" t="s">
        <v>14</v>
      </c>
    </row>
    <row r="24" spans="1:12" ht="18" customHeight="1" x14ac:dyDescent="0.2">
      <c r="A24" s="24">
        <f t="shared" si="3"/>
        <v>45608</v>
      </c>
      <c r="B24" s="134" t="s">
        <v>15</v>
      </c>
      <c r="C24" s="126"/>
      <c r="D24" s="127"/>
      <c r="E24" s="27"/>
      <c r="F24" s="24" t="b">
        <f t="shared" si="4"/>
        <v>0</v>
      </c>
      <c r="G24" s="134" t="s">
        <v>15</v>
      </c>
      <c r="H24" s="127"/>
      <c r="I24" s="127"/>
      <c r="K24" s="5">
        <f t="shared" ref="K24:K28" si="5">IF(K23=0,"",IF(K23&lt;$G$9,K23+1,IF(K23=$G$9,"")))</f>
        <v>45608</v>
      </c>
      <c r="L24" s="3" t="s">
        <v>15</v>
      </c>
    </row>
    <row r="25" spans="1:12" ht="18" customHeight="1" x14ac:dyDescent="0.2">
      <c r="A25" s="24">
        <f t="shared" si="3"/>
        <v>45609</v>
      </c>
      <c r="B25" s="134" t="s">
        <v>16</v>
      </c>
      <c r="C25" s="126"/>
      <c r="D25" s="127"/>
      <c r="E25" s="27"/>
      <c r="F25" s="24" t="b">
        <f t="shared" si="4"/>
        <v>0</v>
      </c>
      <c r="G25" s="134" t="s">
        <v>16</v>
      </c>
      <c r="H25" s="127"/>
      <c r="I25" s="127"/>
      <c r="K25" s="5">
        <f t="shared" si="5"/>
        <v>45609</v>
      </c>
      <c r="L25" s="3" t="s">
        <v>16</v>
      </c>
    </row>
    <row r="26" spans="1:12" ht="18" customHeight="1" x14ac:dyDescent="0.2">
      <c r="A26" s="24">
        <f t="shared" si="3"/>
        <v>45610</v>
      </c>
      <c r="B26" s="134" t="s">
        <v>17</v>
      </c>
      <c r="C26" s="126"/>
      <c r="D26" s="127"/>
      <c r="E26" s="27"/>
      <c r="F26" s="24" t="b">
        <f t="shared" si="4"/>
        <v>0</v>
      </c>
      <c r="G26" s="134" t="s">
        <v>17</v>
      </c>
      <c r="H26" s="127"/>
      <c r="I26" s="127"/>
      <c r="K26" s="5">
        <f t="shared" si="5"/>
        <v>45610</v>
      </c>
      <c r="L26" s="3" t="s">
        <v>17</v>
      </c>
    </row>
    <row r="27" spans="1:12" ht="18" customHeight="1" x14ac:dyDescent="0.2">
      <c r="A27" s="24">
        <f t="shared" si="3"/>
        <v>45611</v>
      </c>
      <c r="B27" s="134" t="s">
        <v>18</v>
      </c>
      <c r="C27" s="126"/>
      <c r="D27" s="127"/>
      <c r="E27" s="27"/>
      <c r="F27" s="24" t="b">
        <f t="shared" si="4"/>
        <v>0</v>
      </c>
      <c r="G27" s="134" t="s">
        <v>18</v>
      </c>
      <c r="H27" s="127"/>
      <c r="I27" s="127"/>
      <c r="K27" s="5">
        <f t="shared" si="5"/>
        <v>45611</v>
      </c>
      <c r="L27" s="3" t="s">
        <v>18</v>
      </c>
    </row>
    <row r="28" spans="1:12" ht="18" customHeight="1" thickBot="1" x14ac:dyDescent="0.25">
      <c r="A28" s="25">
        <f t="shared" si="3"/>
        <v>45612</v>
      </c>
      <c r="B28" s="135" t="s">
        <v>19</v>
      </c>
      <c r="C28" s="129"/>
      <c r="D28" s="130"/>
      <c r="E28" s="27"/>
      <c r="F28" s="25" t="b">
        <f t="shared" si="4"/>
        <v>0</v>
      </c>
      <c r="G28" s="135" t="s">
        <v>19</v>
      </c>
      <c r="H28" s="130"/>
      <c r="I28" s="130"/>
      <c r="K28" s="5">
        <f t="shared" si="5"/>
        <v>45612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aO6+OWzq6PSqUWvg8Jxmij7pYlPUlcYbdZNonYtdT1/uUuJ7DBwb0toyCfugRvInbNv6dmFXWeq2AnWXeG2bhg==" saltValue="n8J98WWPZGzK4bKnx0pCN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23" priority="38" operator="equal">
      <formula>FALSE</formula>
    </cfRule>
  </conditionalFormatting>
  <conditionalFormatting sqref="A14:A20">
    <cfRule type="containsText" dxfId="222" priority="21" operator="containsText" text="FALSE">
      <formula>NOT(ISERROR(SEARCH("FALSE",A14)))</formula>
    </cfRule>
  </conditionalFormatting>
  <conditionalFormatting sqref="A22">
    <cfRule type="cellIs" dxfId="221" priority="8" operator="equal">
      <formula>FALSE</formula>
    </cfRule>
  </conditionalFormatting>
  <conditionalFormatting sqref="A22:A28">
    <cfRule type="containsText" dxfId="220" priority="7" operator="containsText" text="FALSE">
      <formula>NOT(ISERROR(SEARCH("FALSE",A22)))</formula>
    </cfRule>
  </conditionalFormatting>
  <conditionalFormatting sqref="A29:A30">
    <cfRule type="cellIs" dxfId="219" priority="12" operator="equal">
      <formula>FALSE</formula>
    </cfRule>
  </conditionalFormatting>
  <conditionalFormatting sqref="A30:A36">
    <cfRule type="containsText" dxfId="218" priority="11" operator="containsText" text="FALSE">
      <formula>NOT(ISERROR(SEARCH("FALSE",A30)))</formula>
    </cfRule>
  </conditionalFormatting>
  <conditionalFormatting sqref="B22:B28">
    <cfRule type="cellIs" dxfId="217" priority="17" operator="equal">
      <formula>FALSE</formula>
    </cfRule>
  </conditionalFormatting>
  <conditionalFormatting sqref="B30:B36">
    <cfRule type="cellIs" dxfId="216" priority="9" operator="equal">
      <formula>FALSE</formula>
    </cfRule>
  </conditionalFormatting>
  <conditionalFormatting sqref="B8:D10">
    <cfRule type="cellIs" dxfId="215" priority="1" operator="equal">
      <formula>0</formula>
    </cfRule>
  </conditionalFormatting>
  <conditionalFormatting sqref="F14">
    <cfRule type="cellIs" dxfId="214" priority="20" operator="equal">
      <formula>FALSE</formula>
    </cfRule>
  </conditionalFormatting>
  <conditionalFormatting sqref="F14:F20">
    <cfRule type="containsText" dxfId="213" priority="19" operator="containsText" text="FALSE">
      <formula>NOT(ISERROR(SEARCH("FALSE",F14)))</formula>
    </cfRule>
  </conditionalFormatting>
  <conditionalFormatting sqref="F22">
    <cfRule type="cellIs" dxfId="212" priority="6" operator="equal">
      <formula>FALSE</formula>
    </cfRule>
  </conditionalFormatting>
  <conditionalFormatting sqref="F22:F28">
    <cfRule type="containsText" dxfId="211" priority="5" operator="containsText" text="FALSE">
      <formula>NOT(ISERROR(SEARCH("FALSE",F22)))</formula>
    </cfRule>
  </conditionalFormatting>
  <conditionalFormatting sqref="F29:F30">
    <cfRule type="cellIs" dxfId="210" priority="3" operator="equal">
      <formula>FALSE</formula>
    </cfRule>
  </conditionalFormatting>
  <conditionalFormatting sqref="G22:G28">
    <cfRule type="cellIs" dxfId="209" priority="15" operator="equal">
      <formula>FALSE</formula>
    </cfRule>
  </conditionalFormatting>
  <conditionalFormatting sqref="K13:L52">
    <cfRule type="cellIs" dxfId="208"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J8" xr:uid="{00000000-0002-0000-0C00-000002000000}"/>
    <dataValidation allowBlank="1" showInputMessage="1" showErrorMessage="1" prompt="Enter your MSU ID into this field and it will populate to all the other time reports in this workbook." sqref="B8:D8" xr:uid="{CE8B82AA-B662-4854-9156-433AF219EF5F}"/>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Schedule'!$K$21</f>
        <v>45613</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Schedule'!$L$21</f>
        <v>45626</v>
      </c>
      <c r="H9" s="180"/>
      <c r="I9" s="180"/>
      <c r="J9" s="35"/>
    </row>
    <row r="10" spans="1:12" ht="18" customHeight="1" thickBot="1" x14ac:dyDescent="0.25">
      <c r="A10" s="30" t="s">
        <v>7</v>
      </c>
      <c r="B10" s="186">
        <f>'June 16, 2024 - June 29, 2024'!$B$10</f>
        <v>0</v>
      </c>
      <c r="C10" s="186"/>
      <c r="D10" s="186"/>
      <c r="E10" s="4"/>
      <c r="F10" s="30" t="s">
        <v>8</v>
      </c>
      <c r="G10" s="181">
        <f>'Payroll Schedule'!$B$21</f>
        <v>24</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'Nov 3, 2024 - Nov 16, 2024'!$H$14</f>
        <v>0</v>
      </c>
      <c r="D13" s="138"/>
      <c r="E13" s="139"/>
      <c r="F13" s="140"/>
      <c r="G13" s="141"/>
      <c r="H13" s="142"/>
      <c r="I13" s="142"/>
      <c r="J13" s="36"/>
      <c r="K13" s="5"/>
      <c r="L13" s="3"/>
    </row>
    <row r="14" spans="1:12" ht="18" customHeight="1" thickTop="1" x14ac:dyDescent="0.2">
      <c r="A14" s="120">
        <f t="shared" ref="A14:A20" si="0">K14</f>
        <v>45613</v>
      </c>
      <c r="B14" s="121" t="s">
        <v>13</v>
      </c>
      <c r="C14" s="156"/>
      <c r="D14" s="122"/>
      <c r="E14" s="27"/>
      <c r="F14" s="120" t="b">
        <f t="shared" ref="F14:F20" si="1">K38</f>
        <v>0</v>
      </c>
      <c r="G14" s="123" t="s">
        <v>13</v>
      </c>
      <c r="H14" s="122"/>
      <c r="I14" s="122"/>
      <c r="K14" s="5">
        <f t="shared" ref="K14:K20" si="2">IF(EXACT(L14,$K$8)=TRUE,$G$8,IF(K13=0,"",IF(K13&lt;$G$9,K13+1,IF(K13=$G$9,""))))</f>
        <v>45613</v>
      </c>
      <c r="L14" s="3" t="s">
        <v>13</v>
      </c>
    </row>
    <row r="15" spans="1:12" ht="18" customHeight="1" x14ac:dyDescent="0.2">
      <c r="A15" s="24">
        <f t="shared" si="0"/>
        <v>45614</v>
      </c>
      <c r="B15" s="125" t="s">
        <v>14</v>
      </c>
      <c r="C15" s="126"/>
      <c r="D15" s="127"/>
      <c r="E15" s="27"/>
      <c r="F15" s="24" t="b">
        <f t="shared" si="1"/>
        <v>0</v>
      </c>
      <c r="G15" s="125" t="s">
        <v>14</v>
      </c>
      <c r="H15" s="127"/>
      <c r="I15" s="127"/>
      <c r="K15" s="5">
        <f t="shared" si="2"/>
        <v>45614</v>
      </c>
      <c r="L15" s="3" t="s">
        <v>14</v>
      </c>
    </row>
    <row r="16" spans="1:12" ht="18" customHeight="1" x14ac:dyDescent="0.2">
      <c r="A16" s="24">
        <f t="shared" si="0"/>
        <v>45615</v>
      </c>
      <c r="B16" s="125" t="s">
        <v>15</v>
      </c>
      <c r="C16" s="126"/>
      <c r="D16" s="127"/>
      <c r="E16" s="27"/>
      <c r="F16" s="24" t="b">
        <f t="shared" si="1"/>
        <v>0</v>
      </c>
      <c r="G16" s="125" t="s">
        <v>15</v>
      </c>
      <c r="H16" s="127"/>
      <c r="I16" s="127"/>
      <c r="K16" s="5">
        <f t="shared" si="2"/>
        <v>45615</v>
      </c>
      <c r="L16" s="3" t="s">
        <v>15</v>
      </c>
    </row>
    <row r="17" spans="1:12" ht="18" customHeight="1" x14ac:dyDescent="0.2">
      <c r="A17" s="24">
        <f t="shared" si="0"/>
        <v>45616</v>
      </c>
      <c r="B17" s="125" t="s">
        <v>16</v>
      </c>
      <c r="C17" s="126"/>
      <c r="D17" s="127"/>
      <c r="E17" s="27"/>
      <c r="F17" s="24" t="b">
        <f t="shared" si="1"/>
        <v>0</v>
      </c>
      <c r="G17" s="125" t="s">
        <v>16</v>
      </c>
      <c r="H17" s="127"/>
      <c r="I17" s="127"/>
      <c r="K17" s="5">
        <f t="shared" si="2"/>
        <v>45616</v>
      </c>
      <c r="L17" s="3" t="s">
        <v>16</v>
      </c>
    </row>
    <row r="18" spans="1:12" ht="18" customHeight="1" x14ac:dyDescent="0.2">
      <c r="A18" s="24">
        <f t="shared" si="0"/>
        <v>45617</v>
      </c>
      <c r="B18" s="125" t="s">
        <v>17</v>
      </c>
      <c r="C18" s="126"/>
      <c r="D18" s="127"/>
      <c r="E18" s="27"/>
      <c r="F18" s="24" t="b">
        <f t="shared" si="1"/>
        <v>0</v>
      </c>
      <c r="G18" s="125" t="s">
        <v>17</v>
      </c>
      <c r="H18" s="127"/>
      <c r="I18" s="127"/>
      <c r="K18" s="5">
        <f t="shared" si="2"/>
        <v>45617</v>
      </c>
      <c r="L18" s="3" t="s">
        <v>17</v>
      </c>
    </row>
    <row r="19" spans="1:12" ht="18" customHeight="1" x14ac:dyDescent="0.2">
      <c r="A19" s="24">
        <f t="shared" si="0"/>
        <v>45618</v>
      </c>
      <c r="B19" s="125" t="s">
        <v>18</v>
      </c>
      <c r="C19" s="126"/>
      <c r="D19" s="127"/>
      <c r="E19" s="27"/>
      <c r="F19" s="24" t="b">
        <f t="shared" si="1"/>
        <v>0</v>
      </c>
      <c r="G19" s="125" t="s">
        <v>18</v>
      </c>
      <c r="H19" s="127"/>
      <c r="I19" s="127"/>
      <c r="K19" s="5">
        <f t="shared" si="2"/>
        <v>45618</v>
      </c>
      <c r="L19" s="3" t="s">
        <v>18</v>
      </c>
    </row>
    <row r="20" spans="1:12" ht="18" customHeight="1" thickBot="1" x14ac:dyDescent="0.25">
      <c r="A20" s="25">
        <f t="shared" si="0"/>
        <v>45619</v>
      </c>
      <c r="B20" s="128" t="s">
        <v>19</v>
      </c>
      <c r="C20" s="129"/>
      <c r="D20" s="130"/>
      <c r="E20" s="27"/>
      <c r="F20" s="25" t="b">
        <f t="shared" si="1"/>
        <v>0</v>
      </c>
      <c r="G20" s="128" t="s">
        <v>19</v>
      </c>
      <c r="H20" s="130"/>
      <c r="I20" s="130"/>
      <c r="K20" s="5">
        <f t="shared" si="2"/>
        <v>45619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45620</v>
      </c>
      <c r="B22" s="133" t="s">
        <v>13</v>
      </c>
      <c r="C22" s="124"/>
      <c r="D22" s="122"/>
      <c r="E22" s="27"/>
      <c r="F22" s="120" t="b">
        <f t="shared" ref="F22:F28" si="4">K46</f>
        <v>0</v>
      </c>
      <c r="G22" s="133" t="s">
        <v>13</v>
      </c>
      <c r="H22" s="122"/>
      <c r="I22" s="122"/>
      <c r="K22" s="5">
        <f>IF(K20=0,"",IF(K20&lt;$G$9,K20+1,IF(K20=$G$9,"")))</f>
        <v>45620</v>
      </c>
      <c r="L22" s="3" t="s">
        <v>13</v>
      </c>
    </row>
    <row r="23" spans="1:12" ht="18" customHeight="1" x14ac:dyDescent="0.2">
      <c r="A23" s="24">
        <f t="shared" si="3"/>
        <v>45621</v>
      </c>
      <c r="B23" s="134" t="s">
        <v>14</v>
      </c>
      <c r="C23" s="126"/>
      <c r="D23" s="127"/>
      <c r="E23" s="27"/>
      <c r="F23" s="24" t="b">
        <f t="shared" si="4"/>
        <v>0</v>
      </c>
      <c r="G23" s="134" t="s">
        <v>14</v>
      </c>
      <c r="H23" s="127"/>
      <c r="I23" s="127"/>
      <c r="K23" s="5">
        <f>IF(K22=0,"",IF(K22&lt;$G$9,K22+1,IF(K22=$G$9,"")))</f>
        <v>45621</v>
      </c>
      <c r="L23" s="3" t="s">
        <v>14</v>
      </c>
    </row>
    <row r="24" spans="1:12" ht="18" customHeight="1" x14ac:dyDescent="0.2">
      <c r="A24" s="24">
        <f t="shared" si="3"/>
        <v>45622</v>
      </c>
      <c r="B24" s="134" t="s">
        <v>15</v>
      </c>
      <c r="C24" s="126"/>
      <c r="D24" s="127"/>
      <c r="E24" s="27"/>
      <c r="F24" s="24" t="b">
        <f t="shared" si="4"/>
        <v>0</v>
      </c>
      <c r="G24" s="134" t="s">
        <v>15</v>
      </c>
      <c r="H24" s="127"/>
      <c r="I24" s="127"/>
      <c r="K24" s="5">
        <f t="shared" ref="K24:K28" si="5">IF(K23=0,"",IF(K23&lt;$G$9,K23+1,IF(K23=$G$9,"")))</f>
        <v>45622</v>
      </c>
      <c r="L24" s="3" t="s">
        <v>15</v>
      </c>
    </row>
    <row r="25" spans="1:12" ht="18" customHeight="1" x14ac:dyDescent="0.2">
      <c r="A25" s="24">
        <f t="shared" si="3"/>
        <v>45623</v>
      </c>
      <c r="B25" s="134" t="s">
        <v>16</v>
      </c>
      <c r="C25" s="126"/>
      <c r="D25" s="127"/>
      <c r="E25" s="27"/>
      <c r="F25" s="24" t="b">
        <f t="shared" si="4"/>
        <v>0</v>
      </c>
      <c r="G25" s="134" t="s">
        <v>16</v>
      </c>
      <c r="H25" s="127"/>
      <c r="I25" s="127"/>
      <c r="K25" s="5">
        <f t="shared" si="5"/>
        <v>45623</v>
      </c>
      <c r="L25" s="3" t="s">
        <v>16</v>
      </c>
    </row>
    <row r="26" spans="1:12" ht="18" customHeight="1" x14ac:dyDescent="0.2">
      <c r="A26" s="24">
        <f t="shared" si="3"/>
        <v>45624</v>
      </c>
      <c r="B26" s="134" t="s">
        <v>17</v>
      </c>
      <c r="C26" s="126"/>
      <c r="D26" s="127"/>
      <c r="E26" s="27"/>
      <c r="F26" s="24" t="b">
        <f t="shared" si="4"/>
        <v>0</v>
      </c>
      <c r="G26" s="134" t="s">
        <v>17</v>
      </c>
      <c r="H26" s="127"/>
      <c r="I26" s="127"/>
      <c r="K26" s="5">
        <f t="shared" si="5"/>
        <v>45624</v>
      </c>
      <c r="L26" s="3" t="s">
        <v>17</v>
      </c>
    </row>
    <row r="27" spans="1:12" ht="18" customHeight="1" x14ac:dyDescent="0.2">
      <c r="A27" s="24">
        <f t="shared" si="3"/>
        <v>45625</v>
      </c>
      <c r="B27" s="134" t="s">
        <v>18</v>
      </c>
      <c r="C27" s="126"/>
      <c r="D27" s="127"/>
      <c r="E27" s="27"/>
      <c r="F27" s="24" t="b">
        <f t="shared" si="4"/>
        <v>0</v>
      </c>
      <c r="G27" s="134" t="s">
        <v>18</v>
      </c>
      <c r="H27" s="127"/>
      <c r="I27" s="127"/>
      <c r="K27" s="5">
        <f t="shared" si="5"/>
        <v>45625</v>
      </c>
      <c r="L27" s="3" t="s">
        <v>18</v>
      </c>
    </row>
    <row r="28" spans="1:12" ht="18" customHeight="1" thickBot="1" x14ac:dyDescent="0.25">
      <c r="A28" s="25">
        <f t="shared" si="3"/>
        <v>45626</v>
      </c>
      <c r="B28" s="135" t="s">
        <v>19</v>
      </c>
      <c r="C28" s="129"/>
      <c r="D28" s="130"/>
      <c r="E28" s="27"/>
      <c r="F28" s="25" t="b">
        <f t="shared" si="4"/>
        <v>0</v>
      </c>
      <c r="G28" s="135" t="s">
        <v>19</v>
      </c>
      <c r="H28" s="130"/>
      <c r="I28" s="130"/>
      <c r="K28" s="5">
        <f t="shared" si="5"/>
        <v>45626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SybYGAsmKE8hGvjzDKxKwWAnI0xGaCxn2mpNdJzgfHZgZYZbUkr/iTkpLalrf3WEf3vQzSKJDOf6IOt/IlEJmA==" saltValue="NYbq4hVOeZrPwqfZO9WUT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07" priority="38" operator="equal">
      <formula>FALSE</formula>
    </cfRule>
  </conditionalFormatting>
  <conditionalFormatting sqref="A14:A20">
    <cfRule type="containsText" dxfId="206" priority="21" operator="containsText" text="FALSE">
      <formula>NOT(ISERROR(SEARCH("FALSE",A14)))</formula>
    </cfRule>
  </conditionalFormatting>
  <conditionalFormatting sqref="A22">
    <cfRule type="cellIs" dxfId="205" priority="8" operator="equal">
      <formula>FALSE</formula>
    </cfRule>
  </conditionalFormatting>
  <conditionalFormatting sqref="A22:A28">
    <cfRule type="containsText" dxfId="204" priority="7" operator="containsText" text="FALSE">
      <formula>NOT(ISERROR(SEARCH("FALSE",A22)))</formula>
    </cfRule>
  </conditionalFormatting>
  <conditionalFormatting sqref="A29:A30">
    <cfRule type="cellIs" dxfId="203" priority="12" operator="equal">
      <formula>FALSE</formula>
    </cfRule>
  </conditionalFormatting>
  <conditionalFormatting sqref="A30:A36">
    <cfRule type="containsText" dxfId="202" priority="11" operator="containsText" text="FALSE">
      <formula>NOT(ISERROR(SEARCH("FALSE",A30)))</formula>
    </cfRule>
  </conditionalFormatting>
  <conditionalFormatting sqref="B22:B28">
    <cfRule type="cellIs" dxfId="201" priority="17" operator="equal">
      <formula>FALSE</formula>
    </cfRule>
  </conditionalFormatting>
  <conditionalFormatting sqref="B30:B36">
    <cfRule type="cellIs" dxfId="200" priority="9" operator="equal">
      <formula>FALSE</formula>
    </cfRule>
  </conditionalFormatting>
  <conditionalFormatting sqref="B8:D10">
    <cfRule type="cellIs" dxfId="199" priority="1" operator="equal">
      <formula>0</formula>
    </cfRule>
  </conditionalFormatting>
  <conditionalFormatting sqref="F14">
    <cfRule type="cellIs" dxfId="198" priority="20" operator="equal">
      <formula>FALSE</formula>
    </cfRule>
  </conditionalFormatting>
  <conditionalFormatting sqref="F14:F20">
    <cfRule type="containsText" dxfId="197" priority="19" operator="containsText" text="FALSE">
      <formula>NOT(ISERROR(SEARCH("FALSE",F14)))</formula>
    </cfRule>
  </conditionalFormatting>
  <conditionalFormatting sqref="F22">
    <cfRule type="cellIs" dxfId="196" priority="6" operator="equal">
      <formula>FALSE</formula>
    </cfRule>
  </conditionalFormatting>
  <conditionalFormatting sqref="F22:F28">
    <cfRule type="containsText" dxfId="195" priority="5" operator="containsText" text="FALSE">
      <formula>NOT(ISERROR(SEARCH("FALSE",F22)))</formula>
    </cfRule>
  </conditionalFormatting>
  <conditionalFormatting sqref="F29:F30">
    <cfRule type="cellIs" dxfId="194" priority="3" operator="equal">
      <formula>FALSE</formula>
    </cfRule>
  </conditionalFormatting>
  <conditionalFormatting sqref="G22:G28">
    <cfRule type="cellIs" dxfId="193" priority="15" operator="equal">
      <formula>FALSE</formula>
    </cfRule>
  </conditionalFormatting>
  <conditionalFormatting sqref="K13:L52">
    <cfRule type="cellIs" dxfId="19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 allowBlank="1" showInputMessage="1" showErrorMessage="1" prompt="Enter your MSU ID into this field and it will populate to all the other time reports in this workbook." sqref="B8:D8" xr:uid="{12401E80-7331-4377-BF01-4331D5D80E67}"/>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Schedule'!$K$23</f>
        <v>45627</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Schedule'!$L$23</f>
        <v>45647</v>
      </c>
      <c r="H9" s="180"/>
      <c r="I9" s="180"/>
      <c r="J9" s="35"/>
    </row>
    <row r="10" spans="1:12" ht="18" customHeight="1" thickBot="1" x14ac:dyDescent="0.25">
      <c r="A10" s="30" t="s">
        <v>7</v>
      </c>
      <c r="B10" s="186">
        <f>'June 16, 2024 - June 29, 2024'!$B$10</f>
        <v>0</v>
      </c>
      <c r="C10" s="186"/>
      <c r="D10" s="186"/>
      <c r="E10" s="4"/>
      <c r="F10" s="30" t="s">
        <v>8</v>
      </c>
      <c r="G10" s="181">
        <f>'Payroll Schedule'!$B$23</f>
        <v>1</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'Nov 17, 2024 - Nov 30, 2024'!$C$21</f>
        <v>0</v>
      </c>
      <c r="D13" s="138"/>
      <c r="E13" s="139"/>
      <c r="F13" s="140"/>
      <c r="G13" s="141"/>
      <c r="H13" s="142"/>
      <c r="I13" s="142"/>
      <c r="J13" s="36"/>
      <c r="K13" s="5"/>
      <c r="L13" s="3"/>
    </row>
    <row r="14" spans="1:12" ht="18" customHeight="1" thickTop="1" x14ac:dyDescent="0.2">
      <c r="A14" s="120">
        <f t="shared" ref="A14:A20" si="0">K14</f>
        <v>45627</v>
      </c>
      <c r="B14" s="121" t="s">
        <v>13</v>
      </c>
      <c r="C14" s="156"/>
      <c r="D14" s="122"/>
      <c r="E14" s="27"/>
      <c r="F14" s="120" t="str">
        <f t="shared" ref="F14:F20" si="1">K38</f>
        <v/>
      </c>
      <c r="G14" s="123" t="s">
        <v>13</v>
      </c>
      <c r="H14" s="122"/>
      <c r="I14" s="122"/>
      <c r="K14" s="5">
        <f t="shared" ref="K14:K20" si="2">IF(EXACT(L14,$K$8)=TRUE,$G$8,IF(K13=0,"",IF(K13&lt;$G$9,K13+1,IF(K13=$G$9,""))))</f>
        <v>45627</v>
      </c>
      <c r="L14" s="3" t="s">
        <v>13</v>
      </c>
    </row>
    <row r="15" spans="1:12" ht="18" customHeight="1" x14ac:dyDescent="0.2">
      <c r="A15" s="24">
        <f t="shared" si="0"/>
        <v>45628</v>
      </c>
      <c r="B15" s="125" t="s">
        <v>14</v>
      </c>
      <c r="C15" s="126"/>
      <c r="D15" s="127"/>
      <c r="E15" s="27"/>
      <c r="F15" s="24" t="b">
        <f t="shared" si="1"/>
        <v>0</v>
      </c>
      <c r="G15" s="125" t="s">
        <v>14</v>
      </c>
      <c r="H15" s="127"/>
      <c r="I15" s="127"/>
      <c r="K15" s="5">
        <f t="shared" si="2"/>
        <v>45628</v>
      </c>
      <c r="L15" s="3" t="s">
        <v>14</v>
      </c>
    </row>
    <row r="16" spans="1:12" ht="18" customHeight="1" x14ac:dyDescent="0.2">
      <c r="A16" s="24">
        <f t="shared" si="0"/>
        <v>45629</v>
      </c>
      <c r="B16" s="125" t="s">
        <v>15</v>
      </c>
      <c r="C16" s="126"/>
      <c r="D16" s="127"/>
      <c r="E16" s="27"/>
      <c r="F16" s="24" t="b">
        <f t="shared" si="1"/>
        <v>0</v>
      </c>
      <c r="G16" s="125" t="s">
        <v>15</v>
      </c>
      <c r="H16" s="127"/>
      <c r="I16" s="127"/>
      <c r="K16" s="5">
        <f t="shared" si="2"/>
        <v>45629</v>
      </c>
      <c r="L16" s="3" t="s">
        <v>15</v>
      </c>
    </row>
    <row r="17" spans="1:12" ht="18" customHeight="1" x14ac:dyDescent="0.2">
      <c r="A17" s="24">
        <f t="shared" si="0"/>
        <v>45630</v>
      </c>
      <c r="B17" s="125" t="s">
        <v>16</v>
      </c>
      <c r="C17" s="126"/>
      <c r="D17" s="127"/>
      <c r="E17" s="27"/>
      <c r="F17" s="24" t="b">
        <f t="shared" si="1"/>
        <v>0</v>
      </c>
      <c r="G17" s="125" t="s">
        <v>16</v>
      </c>
      <c r="H17" s="127"/>
      <c r="I17" s="127"/>
      <c r="K17" s="5">
        <f t="shared" si="2"/>
        <v>45630</v>
      </c>
      <c r="L17" s="3" t="s">
        <v>16</v>
      </c>
    </row>
    <row r="18" spans="1:12" ht="18" customHeight="1" x14ac:dyDescent="0.2">
      <c r="A18" s="24">
        <f t="shared" si="0"/>
        <v>45631</v>
      </c>
      <c r="B18" s="125" t="s">
        <v>17</v>
      </c>
      <c r="C18" s="126"/>
      <c r="D18" s="127"/>
      <c r="E18" s="27"/>
      <c r="F18" s="24" t="b">
        <f t="shared" si="1"/>
        <v>0</v>
      </c>
      <c r="G18" s="125" t="s">
        <v>17</v>
      </c>
      <c r="H18" s="127"/>
      <c r="I18" s="127"/>
      <c r="K18" s="5">
        <f t="shared" si="2"/>
        <v>45631</v>
      </c>
      <c r="L18" s="3" t="s">
        <v>17</v>
      </c>
    </row>
    <row r="19" spans="1:12" ht="18" customHeight="1" x14ac:dyDescent="0.2">
      <c r="A19" s="24">
        <f t="shared" si="0"/>
        <v>45632</v>
      </c>
      <c r="B19" s="125" t="s">
        <v>18</v>
      </c>
      <c r="C19" s="126"/>
      <c r="D19" s="127"/>
      <c r="E19" s="27"/>
      <c r="F19" s="24" t="b">
        <f t="shared" si="1"/>
        <v>0</v>
      </c>
      <c r="G19" s="125" t="s">
        <v>18</v>
      </c>
      <c r="H19" s="127"/>
      <c r="I19" s="127"/>
      <c r="K19" s="5">
        <f t="shared" si="2"/>
        <v>45632</v>
      </c>
      <c r="L19" s="3" t="s">
        <v>18</v>
      </c>
    </row>
    <row r="20" spans="1:12" ht="18" customHeight="1" thickBot="1" x14ac:dyDescent="0.25">
      <c r="A20" s="25">
        <f t="shared" si="0"/>
        <v>45633</v>
      </c>
      <c r="B20" s="128" t="s">
        <v>19</v>
      </c>
      <c r="C20" s="129"/>
      <c r="D20" s="130"/>
      <c r="E20" s="27"/>
      <c r="F20" s="25" t="b">
        <f t="shared" si="1"/>
        <v>0</v>
      </c>
      <c r="G20" s="128" t="s">
        <v>19</v>
      </c>
      <c r="H20" s="130"/>
      <c r="I20" s="130"/>
      <c r="K20" s="5">
        <f t="shared" si="2"/>
        <v>45633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45634</v>
      </c>
      <c r="B22" s="133" t="s">
        <v>13</v>
      </c>
      <c r="C22" s="124"/>
      <c r="D22" s="122"/>
      <c r="E22" s="27"/>
      <c r="F22" s="120" t="b">
        <f t="shared" ref="F22:F28" si="4">K46</f>
        <v>0</v>
      </c>
      <c r="G22" s="133" t="s">
        <v>13</v>
      </c>
      <c r="H22" s="122"/>
      <c r="I22" s="122"/>
      <c r="K22" s="5">
        <f>IF(K20=0,"",IF(K20&lt;$G$9,K20+1,IF(K20=$G$9,"")))</f>
        <v>45634</v>
      </c>
      <c r="L22" s="3" t="s">
        <v>13</v>
      </c>
    </row>
    <row r="23" spans="1:12" ht="18" customHeight="1" x14ac:dyDescent="0.2">
      <c r="A23" s="24">
        <f t="shared" si="3"/>
        <v>45635</v>
      </c>
      <c r="B23" s="134" t="s">
        <v>14</v>
      </c>
      <c r="C23" s="126"/>
      <c r="D23" s="127"/>
      <c r="E23" s="27"/>
      <c r="F23" s="24" t="b">
        <f t="shared" si="4"/>
        <v>0</v>
      </c>
      <c r="G23" s="134" t="s">
        <v>14</v>
      </c>
      <c r="H23" s="127"/>
      <c r="I23" s="127"/>
      <c r="K23" s="5">
        <f>IF(K22=0,"",IF(K22&lt;$G$9,K22+1,IF(K22=$G$9,"")))</f>
        <v>45635</v>
      </c>
      <c r="L23" s="3" t="s">
        <v>14</v>
      </c>
    </row>
    <row r="24" spans="1:12" ht="18" customHeight="1" x14ac:dyDescent="0.2">
      <c r="A24" s="24">
        <f t="shared" si="3"/>
        <v>45636</v>
      </c>
      <c r="B24" s="134" t="s">
        <v>15</v>
      </c>
      <c r="C24" s="126"/>
      <c r="D24" s="127"/>
      <c r="E24" s="27"/>
      <c r="F24" s="24" t="b">
        <f t="shared" si="4"/>
        <v>0</v>
      </c>
      <c r="G24" s="134" t="s">
        <v>15</v>
      </c>
      <c r="H24" s="127"/>
      <c r="I24" s="127"/>
      <c r="K24" s="5">
        <f t="shared" ref="K24:K28" si="5">IF(K23=0,"",IF(K23&lt;$G$9,K23+1,IF(K23=$G$9,"")))</f>
        <v>45636</v>
      </c>
      <c r="L24" s="3" t="s">
        <v>15</v>
      </c>
    </row>
    <row r="25" spans="1:12" ht="18" customHeight="1" x14ac:dyDescent="0.2">
      <c r="A25" s="24">
        <f t="shared" si="3"/>
        <v>45637</v>
      </c>
      <c r="B25" s="134" t="s">
        <v>16</v>
      </c>
      <c r="C25" s="126"/>
      <c r="D25" s="127"/>
      <c r="E25" s="27"/>
      <c r="F25" s="24" t="b">
        <f t="shared" si="4"/>
        <v>0</v>
      </c>
      <c r="G25" s="134" t="s">
        <v>16</v>
      </c>
      <c r="H25" s="127"/>
      <c r="I25" s="127"/>
      <c r="K25" s="5">
        <f t="shared" si="5"/>
        <v>45637</v>
      </c>
      <c r="L25" s="3" t="s">
        <v>16</v>
      </c>
    </row>
    <row r="26" spans="1:12" ht="18" customHeight="1" x14ac:dyDescent="0.2">
      <c r="A26" s="24">
        <f t="shared" si="3"/>
        <v>45638</v>
      </c>
      <c r="B26" s="134" t="s">
        <v>17</v>
      </c>
      <c r="C26" s="126"/>
      <c r="D26" s="127"/>
      <c r="E26" s="27"/>
      <c r="F26" s="24" t="b">
        <f t="shared" si="4"/>
        <v>0</v>
      </c>
      <c r="G26" s="134" t="s">
        <v>17</v>
      </c>
      <c r="H26" s="127"/>
      <c r="I26" s="127"/>
      <c r="K26" s="5">
        <f t="shared" si="5"/>
        <v>45638</v>
      </c>
      <c r="L26" s="3" t="s">
        <v>17</v>
      </c>
    </row>
    <row r="27" spans="1:12" ht="18" customHeight="1" x14ac:dyDescent="0.2">
      <c r="A27" s="24">
        <f t="shared" si="3"/>
        <v>45639</v>
      </c>
      <c r="B27" s="134" t="s">
        <v>18</v>
      </c>
      <c r="C27" s="126"/>
      <c r="D27" s="127"/>
      <c r="E27" s="27"/>
      <c r="F27" s="24" t="b">
        <f t="shared" si="4"/>
        <v>0</v>
      </c>
      <c r="G27" s="134" t="s">
        <v>18</v>
      </c>
      <c r="H27" s="127"/>
      <c r="I27" s="127"/>
      <c r="K27" s="5">
        <f t="shared" si="5"/>
        <v>45639</v>
      </c>
      <c r="L27" s="3" t="s">
        <v>18</v>
      </c>
    </row>
    <row r="28" spans="1:12" ht="18" customHeight="1" thickBot="1" x14ac:dyDescent="0.25">
      <c r="A28" s="25">
        <f t="shared" si="3"/>
        <v>45640</v>
      </c>
      <c r="B28" s="135" t="s">
        <v>19</v>
      </c>
      <c r="C28" s="129"/>
      <c r="D28" s="130"/>
      <c r="E28" s="27"/>
      <c r="F28" s="25" t="b">
        <f t="shared" si="4"/>
        <v>0</v>
      </c>
      <c r="G28" s="135" t="s">
        <v>19</v>
      </c>
      <c r="H28" s="130"/>
      <c r="I28" s="130"/>
      <c r="K28" s="5">
        <f t="shared" si="5"/>
        <v>45640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f t="shared" ref="A30:A36" si="6">K30</f>
        <v>45641</v>
      </c>
      <c r="B30" s="133" t="s">
        <v>13</v>
      </c>
      <c r="C30" s="124"/>
      <c r="D30" s="122"/>
      <c r="E30" s="27"/>
      <c r="F30" s="13" t="s">
        <v>29</v>
      </c>
      <c r="G30" s="26"/>
      <c r="H30" s="28">
        <f>(C21+C29+C37+H21+H29)-C13</f>
        <v>0</v>
      </c>
      <c r="I30" s="28">
        <f>D21+D29+D37+I21+I29</f>
        <v>0</v>
      </c>
      <c r="K30" s="5">
        <f>IF(K28=0,"",IF(K28&lt;$G$9,K28+1,IF(K28=$G$9,"")))</f>
        <v>45641</v>
      </c>
      <c r="L30" s="3" t="s">
        <v>13</v>
      </c>
    </row>
    <row r="31" spans="1:12" ht="18" customHeight="1" thickTop="1" x14ac:dyDescent="0.2">
      <c r="A31" s="24">
        <f t="shared" si="6"/>
        <v>45642</v>
      </c>
      <c r="B31" s="134" t="s">
        <v>14</v>
      </c>
      <c r="C31" s="126"/>
      <c r="D31" s="127"/>
      <c r="E31" s="27"/>
      <c r="F31" s="187" t="s">
        <v>32</v>
      </c>
      <c r="G31" s="188"/>
      <c r="H31" s="188"/>
      <c r="I31" s="189"/>
      <c r="K31" s="5">
        <f>IF(K30=0,"",IF(K30&lt;$G$9,K30+1,IF(K30=$G$9,"")))</f>
        <v>45642</v>
      </c>
      <c r="L31" s="3" t="s">
        <v>14</v>
      </c>
    </row>
    <row r="32" spans="1:12" ht="18" customHeight="1" x14ac:dyDescent="0.2">
      <c r="A32" s="24">
        <f t="shared" si="6"/>
        <v>45643</v>
      </c>
      <c r="B32" s="134" t="s">
        <v>15</v>
      </c>
      <c r="C32" s="126"/>
      <c r="D32" s="127"/>
      <c r="E32" s="27"/>
      <c r="F32" s="190"/>
      <c r="G32" s="191"/>
      <c r="H32" s="191"/>
      <c r="I32" s="192"/>
      <c r="K32" s="5">
        <f t="shared" ref="K32:K36" si="7">IF(K31=0,"",IF(K31&lt;$G$9,K31+1,IF(K31=$G$9,"")))</f>
        <v>45643</v>
      </c>
      <c r="L32" s="3" t="s">
        <v>15</v>
      </c>
    </row>
    <row r="33" spans="1:12" ht="18" customHeight="1" x14ac:dyDescent="0.2">
      <c r="A33" s="24">
        <f t="shared" si="6"/>
        <v>45644</v>
      </c>
      <c r="B33" s="134" t="s">
        <v>16</v>
      </c>
      <c r="C33" s="126"/>
      <c r="D33" s="127"/>
      <c r="E33" s="27"/>
      <c r="F33" s="190"/>
      <c r="G33" s="191"/>
      <c r="H33" s="191"/>
      <c r="I33" s="192"/>
      <c r="K33" s="5">
        <f t="shared" si="7"/>
        <v>45644</v>
      </c>
      <c r="L33" s="3" t="s">
        <v>16</v>
      </c>
    </row>
    <row r="34" spans="1:12" ht="18" customHeight="1" x14ac:dyDescent="0.2">
      <c r="A34" s="24">
        <f t="shared" si="6"/>
        <v>45645</v>
      </c>
      <c r="B34" s="134" t="s">
        <v>17</v>
      </c>
      <c r="C34" s="126"/>
      <c r="D34" s="127"/>
      <c r="E34" s="27"/>
      <c r="F34" s="190"/>
      <c r="G34" s="191"/>
      <c r="H34" s="191"/>
      <c r="I34" s="192"/>
      <c r="K34" s="5">
        <f t="shared" si="7"/>
        <v>45645</v>
      </c>
      <c r="L34" s="3" t="s">
        <v>17</v>
      </c>
    </row>
    <row r="35" spans="1:12" ht="18" customHeight="1" x14ac:dyDescent="0.2">
      <c r="A35" s="24">
        <f t="shared" si="6"/>
        <v>45646</v>
      </c>
      <c r="B35" s="134" t="s">
        <v>18</v>
      </c>
      <c r="C35" s="126"/>
      <c r="D35" s="127"/>
      <c r="E35" s="27"/>
      <c r="F35" s="190"/>
      <c r="G35" s="191"/>
      <c r="H35" s="191"/>
      <c r="I35" s="192"/>
      <c r="K35" s="5">
        <f t="shared" si="7"/>
        <v>45646</v>
      </c>
      <c r="L35" s="3" t="s">
        <v>18</v>
      </c>
    </row>
    <row r="36" spans="1:12" ht="18" customHeight="1" thickBot="1" x14ac:dyDescent="0.25">
      <c r="A36" s="25">
        <f t="shared" si="6"/>
        <v>45647</v>
      </c>
      <c r="B36" s="135" t="s">
        <v>19</v>
      </c>
      <c r="C36" s="129"/>
      <c r="D36" s="130"/>
      <c r="E36" s="27"/>
      <c r="F36" s="190"/>
      <c r="G36" s="191"/>
      <c r="H36" s="191"/>
      <c r="I36" s="192"/>
      <c r="K36" s="5">
        <f t="shared" si="7"/>
        <v>45647</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yWFfH7fE3k2SSsaQsGmBxpv77SkDdlpf1TNwbNKPS+xMzvI3oW6/ZZ9yLRFnHTYDuqVuahkGz6f2zvX8X3sKWA==" saltValue="MgWVCeVBrOX1PmAKh+Aoo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91" priority="38" operator="equal">
      <formula>FALSE</formula>
    </cfRule>
  </conditionalFormatting>
  <conditionalFormatting sqref="A14:A20">
    <cfRule type="containsText" dxfId="190" priority="21" operator="containsText" text="FALSE">
      <formula>NOT(ISERROR(SEARCH("FALSE",A14)))</formula>
    </cfRule>
  </conditionalFormatting>
  <conditionalFormatting sqref="A22">
    <cfRule type="cellIs" dxfId="189" priority="8" operator="equal">
      <formula>FALSE</formula>
    </cfRule>
  </conditionalFormatting>
  <conditionalFormatting sqref="A22:A28">
    <cfRule type="containsText" dxfId="188" priority="7" operator="containsText" text="FALSE">
      <formula>NOT(ISERROR(SEARCH("FALSE",A22)))</formula>
    </cfRule>
  </conditionalFormatting>
  <conditionalFormatting sqref="A29:A30">
    <cfRule type="cellIs" dxfId="187" priority="12" operator="equal">
      <formula>FALSE</formula>
    </cfRule>
  </conditionalFormatting>
  <conditionalFormatting sqref="A30:A36">
    <cfRule type="containsText" dxfId="186" priority="11" operator="containsText" text="FALSE">
      <formula>NOT(ISERROR(SEARCH("FALSE",A30)))</formula>
    </cfRule>
  </conditionalFormatting>
  <conditionalFormatting sqref="B22:B28">
    <cfRule type="cellIs" dxfId="185" priority="17" operator="equal">
      <formula>FALSE</formula>
    </cfRule>
  </conditionalFormatting>
  <conditionalFormatting sqref="B30:B36">
    <cfRule type="cellIs" dxfId="184" priority="9" operator="equal">
      <formula>FALSE</formula>
    </cfRule>
  </conditionalFormatting>
  <conditionalFormatting sqref="B8:D10">
    <cfRule type="cellIs" dxfId="183" priority="1" operator="equal">
      <formula>0</formula>
    </cfRule>
  </conditionalFormatting>
  <conditionalFormatting sqref="F14">
    <cfRule type="cellIs" dxfId="182" priority="20" operator="equal">
      <formula>FALSE</formula>
    </cfRule>
  </conditionalFormatting>
  <conditionalFormatting sqref="F14:F20">
    <cfRule type="containsText" dxfId="181" priority="19" operator="containsText" text="FALSE">
      <formula>NOT(ISERROR(SEARCH("FALSE",F14)))</formula>
    </cfRule>
  </conditionalFormatting>
  <conditionalFormatting sqref="F22">
    <cfRule type="cellIs" dxfId="180" priority="6" operator="equal">
      <formula>FALSE</formula>
    </cfRule>
  </conditionalFormatting>
  <conditionalFormatting sqref="F22:F28">
    <cfRule type="containsText" dxfId="179" priority="5" operator="containsText" text="FALSE">
      <formula>NOT(ISERROR(SEARCH("FALSE",F22)))</formula>
    </cfRule>
  </conditionalFormatting>
  <conditionalFormatting sqref="F29:F30">
    <cfRule type="cellIs" dxfId="178" priority="3" operator="equal">
      <formula>FALSE</formula>
    </cfRule>
  </conditionalFormatting>
  <conditionalFormatting sqref="G22:G28">
    <cfRule type="cellIs" dxfId="177" priority="15" operator="equal">
      <formula>FALSE</formula>
    </cfRule>
  </conditionalFormatting>
  <conditionalFormatting sqref="K13:L52">
    <cfRule type="cellIs" dxfId="17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J8" xr:uid="{00000000-0002-0000-0E00-000002000000}"/>
    <dataValidation allowBlank="1" showInputMessage="1" showErrorMessage="1" prompt="Enter your MSU ID into this field and it will populate to all the other time reports in this workbook." sqref="B8:D8" xr:uid="{C46C9CF0-83D2-4889-8F6D-E4BAC5431678}"/>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Schedule'!$K$24</f>
        <v>45648</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Schedule'!$L$24</f>
        <v>45668</v>
      </c>
      <c r="H9" s="180"/>
      <c r="I9" s="180"/>
      <c r="J9" s="35"/>
    </row>
    <row r="10" spans="1:12" ht="18" customHeight="1" thickBot="1" x14ac:dyDescent="0.25">
      <c r="A10" s="30" t="s">
        <v>7</v>
      </c>
      <c r="B10" s="186">
        <f>'June 16, 2024 - June 29, 2024'!$B$10</f>
        <v>0</v>
      </c>
      <c r="C10" s="186"/>
      <c r="D10" s="186"/>
      <c r="E10" s="4"/>
      <c r="F10" s="30" t="s">
        <v>8</v>
      </c>
      <c r="G10" s="181">
        <f>'Payroll Schedule'!$B$24</f>
        <v>2</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'Dec 1, 2024 - Dec 21, 2024'!$H$29</f>
        <v>0</v>
      </c>
      <c r="D13" s="138"/>
      <c r="E13" s="139"/>
      <c r="F13" s="140"/>
      <c r="G13" s="141"/>
      <c r="H13" s="142"/>
      <c r="I13" s="142"/>
      <c r="J13" s="36"/>
      <c r="K13" s="5"/>
      <c r="L13" s="3"/>
    </row>
    <row r="14" spans="1:12" ht="18" customHeight="1" thickTop="1" x14ac:dyDescent="0.2">
      <c r="A14" s="120">
        <f t="shared" ref="A14:A20" si="0">K14</f>
        <v>45648</v>
      </c>
      <c r="B14" s="121" t="s">
        <v>13</v>
      </c>
      <c r="C14" s="156"/>
      <c r="D14" s="122"/>
      <c r="E14" s="27"/>
      <c r="F14" s="120" t="str">
        <f t="shared" ref="F14:F20" si="1">K38</f>
        <v/>
      </c>
      <c r="G14" s="123" t="s">
        <v>13</v>
      </c>
      <c r="H14" s="122"/>
      <c r="I14" s="122"/>
      <c r="K14" s="5">
        <f t="shared" ref="K14:K20" si="2">IF(EXACT(L14,$K$8)=TRUE,$G$8,IF(K13=0,"",IF(K13&lt;$G$9,K13+1,IF(K13=$G$9,""))))</f>
        <v>45648</v>
      </c>
      <c r="L14" s="3" t="s">
        <v>13</v>
      </c>
    </row>
    <row r="15" spans="1:12" ht="18" customHeight="1" x14ac:dyDescent="0.2">
      <c r="A15" s="24">
        <f t="shared" si="0"/>
        <v>45649</v>
      </c>
      <c r="B15" s="125" t="s">
        <v>14</v>
      </c>
      <c r="C15" s="126"/>
      <c r="D15" s="127"/>
      <c r="E15" s="27"/>
      <c r="F15" s="24" t="b">
        <f t="shared" si="1"/>
        <v>0</v>
      </c>
      <c r="G15" s="125" t="s">
        <v>14</v>
      </c>
      <c r="H15" s="127"/>
      <c r="I15" s="127"/>
      <c r="K15" s="5">
        <f t="shared" si="2"/>
        <v>45649</v>
      </c>
      <c r="L15" s="3" t="s">
        <v>14</v>
      </c>
    </row>
    <row r="16" spans="1:12" ht="18" customHeight="1" x14ac:dyDescent="0.2">
      <c r="A16" s="24">
        <f t="shared" si="0"/>
        <v>45650</v>
      </c>
      <c r="B16" s="125" t="s">
        <v>15</v>
      </c>
      <c r="C16" s="126"/>
      <c r="D16" s="127"/>
      <c r="E16" s="27"/>
      <c r="F16" s="24" t="b">
        <f t="shared" si="1"/>
        <v>0</v>
      </c>
      <c r="G16" s="125" t="s">
        <v>15</v>
      </c>
      <c r="H16" s="127"/>
      <c r="I16" s="127"/>
      <c r="K16" s="5">
        <f t="shared" si="2"/>
        <v>45650</v>
      </c>
      <c r="L16" s="3" t="s">
        <v>15</v>
      </c>
    </row>
    <row r="17" spans="1:12" ht="18" customHeight="1" x14ac:dyDescent="0.2">
      <c r="A17" s="24">
        <f t="shared" si="0"/>
        <v>45651</v>
      </c>
      <c r="B17" s="125" t="s">
        <v>16</v>
      </c>
      <c r="C17" s="126"/>
      <c r="D17" s="127"/>
      <c r="E17" s="27"/>
      <c r="F17" s="24" t="b">
        <f t="shared" si="1"/>
        <v>0</v>
      </c>
      <c r="G17" s="125" t="s">
        <v>16</v>
      </c>
      <c r="H17" s="127"/>
      <c r="I17" s="127"/>
      <c r="K17" s="5">
        <f t="shared" si="2"/>
        <v>45651</v>
      </c>
      <c r="L17" s="3" t="s">
        <v>16</v>
      </c>
    </row>
    <row r="18" spans="1:12" ht="18" customHeight="1" x14ac:dyDescent="0.2">
      <c r="A18" s="24">
        <f t="shared" si="0"/>
        <v>45652</v>
      </c>
      <c r="B18" s="125" t="s">
        <v>17</v>
      </c>
      <c r="C18" s="126"/>
      <c r="D18" s="127"/>
      <c r="E18" s="27"/>
      <c r="F18" s="24" t="b">
        <f t="shared" si="1"/>
        <v>0</v>
      </c>
      <c r="G18" s="125" t="s">
        <v>17</v>
      </c>
      <c r="H18" s="127"/>
      <c r="I18" s="127"/>
      <c r="K18" s="5">
        <f t="shared" si="2"/>
        <v>45652</v>
      </c>
      <c r="L18" s="3" t="s">
        <v>17</v>
      </c>
    </row>
    <row r="19" spans="1:12" ht="18" customHeight="1" x14ac:dyDescent="0.2">
      <c r="A19" s="24">
        <f t="shared" si="0"/>
        <v>45653</v>
      </c>
      <c r="B19" s="125" t="s">
        <v>18</v>
      </c>
      <c r="C19" s="126"/>
      <c r="D19" s="127"/>
      <c r="E19" s="27"/>
      <c r="F19" s="24" t="b">
        <f t="shared" si="1"/>
        <v>0</v>
      </c>
      <c r="G19" s="125" t="s">
        <v>18</v>
      </c>
      <c r="H19" s="127"/>
      <c r="I19" s="127"/>
      <c r="K19" s="5">
        <f t="shared" si="2"/>
        <v>45653</v>
      </c>
      <c r="L19" s="3" t="s">
        <v>18</v>
      </c>
    </row>
    <row r="20" spans="1:12" ht="18" customHeight="1" thickBot="1" x14ac:dyDescent="0.25">
      <c r="A20" s="25">
        <f t="shared" si="0"/>
        <v>45654</v>
      </c>
      <c r="B20" s="128" t="s">
        <v>19</v>
      </c>
      <c r="C20" s="129"/>
      <c r="D20" s="130"/>
      <c r="E20" s="27"/>
      <c r="F20" s="25" t="b">
        <f t="shared" si="1"/>
        <v>0</v>
      </c>
      <c r="G20" s="128" t="s">
        <v>19</v>
      </c>
      <c r="H20" s="130"/>
      <c r="I20" s="130"/>
      <c r="K20" s="5">
        <f t="shared" si="2"/>
        <v>45654</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45655</v>
      </c>
      <c r="B22" s="133" t="s">
        <v>13</v>
      </c>
      <c r="C22" s="124"/>
      <c r="D22" s="122"/>
      <c r="E22" s="27"/>
      <c r="F22" s="120" t="b">
        <f t="shared" ref="F22:F28" si="4">K46</f>
        <v>0</v>
      </c>
      <c r="G22" s="133" t="s">
        <v>13</v>
      </c>
      <c r="H22" s="122"/>
      <c r="I22" s="122"/>
      <c r="K22" s="5">
        <f>IF(K20=0,"",IF(K20&lt;$G$9,K20+1,IF(K20=$G$9,"")))</f>
        <v>45655</v>
      </c>
      <c r="L22" s="3" t="s">
        <v>13</v>
      </c>
    </row>
    <row r="23" spans="1:12" ht="18" customHeight="1" x14ac:dyDescent="0.2">
      <c r="A23" s="24">
        <f t="shared" si="3"/>
        <v>45656</v>
      </c>
      <c r="B23" s="134" t="s">
        <v>14</v>
      </c>
      <c r="C23" s="126"/>
      <c r="D23" s="127"/>
      <c r="E23" s="27"/>
      <c r="F23" s="24" t="b">
        <f t="shared" si="4"/>
        <v>0</v>
      </c>
      <c r="G23" s="134" t="s">
        <v>14</v>
      </c>
      <c r="H23" s="127"/>
      <c r="I23" s="127"/>
      <c r="K23" s="5">
        <f>IF(K22=0,"",IF(K22&lt;$G$9,K22+1,IF(K22=$G$9,"")))</f>
        <v>45656</v>
      </c>
      <c r="L23" s="3" t="s">
        <v>14</v>
      </c>
    </row>
    <row r="24" spans="1:12" ht="18" customHeight="1" x14ac:dyDescent="0.2">
      <c r="A24" s="24">
        <f t="shared" si="3"/>
        <v>45657</v>
      </c>
      <c r="B24" s="134" t="s">
        <v>15</v>
      </c>
      <c r="C24" s="126"/>
      <c r="D24" s="127"/>
      <c r="E24" s="27"/>
      <c r="F24" s="24" t="b">
        <f t="shared" si="4"/>
        <v>0</v>
      </c>
      <c r="G24" s="134" t="s">
        <v>15</v>
      </c>
      <c r="H24" s="127"/>
      <c r="I24" s="127"/>
      <c r="K24" s="5">
        <f t="shared" ref="K24:K28" si="5">IF(K23=0,"",IF(K23&lt;$G$9,K23+1,IF(K23=$G$9,"")))</f>
        <v>45657</v>
      </c>
      <c r="L24" s="3" t="s">
        <v>15</v>
      </c>
    </row>
    <row r="25" spans="1:12" ht="18" customHeight="1" x14ac:dyDescent="0.2">
      <c r="A25" s="24">
        <f t="shared" si="3"/>
        <v>45658</v>
      </c>
      <c r="B25" s="134" t="s">
        <v>16</v>
      </c>
      <c r="C25" s="126"/>
      <c r="D25" s="127"/>
      <c r="E25" s="27"/>
      <c r="F25" s="24" t="b">
        <f t="shared" si="4"/>
        <v>0</v>
      </c>
      <c r="G25" s="134" t="s">
        <v>16</v>
      </c>
      <c r="H25" s="127"/>
      <c r="I25" s="127"/>
      <c r="K25" s="5">
        <f t="shared" si="5"/>
        <v>45658</v>
      </c>
      <c r="L25" s="3" t="s">
        <v>16</v>
      </c>
    </row>
    <row r="26" spans="1:12" ht="18" customHeight="1" x14ac:dyDescent="0.2">
      <c r="A26" s="24">
        <f t="shared" si="3"/>
        <v>45659</v>
      </c>
      <c r="B26" s="134" t="s">
        <v>17</v>
      </c>
      <c r="C26" s="126"/>
      <c r="D26" s="127"/>
      <c r="E26" s="27"/>
      <c r="F26" s="24" t="b">
        <f t="shared" si="4"/>
        <v>0</v>
      </c>
      <c r="G26" s="134" t="s">
        <v>17</v>
      </c>
      <c r="H26" s="127"/>
      <c r="I26" s="127"/>
      <c r="K26" s="5">
        <f t="shared" si="5"/>
        <v>45659</v>
      </c>
      <c r="L26" s="3" t="s">
        <v>17</v>
      </c>
    </row>
    <row r="27" spans="1:12" ht="18" customHeight="1" x14ac:dyDescent="0.2">
      <c r="A27" s="24">
        <f t="shared" si="3"/>
        <v>45660</v>
      </c>
      <c r="B27" s="134" t="s">
        <v>18</v>
      </c>
      <c r="C27" s="126"/>
      <c r="D27" s="127"/>
      <c r="E27" s="27"/>
      <c r="F27" s="24" t="b">
        <f t="shared" si="4"/>
        <v>0</v>
      </c>
      <c r="G27" s="134" t="s">
        <v>18</v>
      </c>
      <c r="H27" s="127"/>
      <c r="I27" s="127"/>
      <c r="K27" s="5">
        <f t="shared" si="5"/>
        <v>45660</v>
      </c>
      <c r="L27" s="3" t="s">
        <v>18</v>
      </c>
    </row>
    <row r="28" spans="1:12" ht="18" customHeight="1" thickBot="1" x14ac:dyDescent="0.25">
      <c r="A28" s="25">
        <f t="shared" si="3"/>
        <v>45661</v>
      </c>
      <c r="B28" s="135" t="s">
        <v>19</v>
      </c>
      <c r="C28" s="129"/>
      <c r="D28" s="130"/>
      <c r="E28" s="27"/>
      <c r="F28" s="25" t="b">
        <f t="shared" si="4"/>
        <v>0</v>
      </c>
      <c r="G28" s="135" t="s">
        <v>19</v>
      </c>
      <c r="H28" s="130"/>
      <c r="I28" s="130"/>
      <c r="K28" s="5">
        <f t="shared" si="5"/>
        <v>45661</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f t="shared" ref="A30:A36" si="6">K30</f>
        <v>45662</v>
      </c>
      <c r="B30" s="133" t="s">
        <v>13</v>
      </c>
      <c r="C30" s="122"/>
      <c r="D30" s="122"/>
      <c r="E30" s="27"/>
      <c r="F30" s="13" t="s">
        <v>29</v>
      </c>
      <c r="G30" s="26"/>
      <c r="H30" s="28">
        <f>(C21+C29+C37+H21+H29)-C13</f>
        <v>0</v>
      </c>
      <c r="I30" s="28">
        <f>D21+D29+D37+I21+I29</f>
        <v>0</v>
      </c>
      <c r="K30" s="5">
        <f>IF(K28=0,"",IF(K28&lt;$G$9,K28+1,IF(K28=$G$9,"")))</f>
        <v>45662</v>
      </c>
      <c r="L30" s="3" t="s">
        <v>13</v>
      </c>
    </row>
    <row r="31" spans="1:12" ht="18" customHeight="1" thickTop="1" x14ac:dyDescent="0.2">
      <c r="A31" s="24">
        <f t="shared" si="6"/>
        <v>45663</v>
      </c>
      <c r="B31" s="134" t="s">
        <v>14</v>
      </c>
      <c r="C31" s="127"/>
      <c r="D31" s="127"/>
      <c r="E31" s="27"/>
      <c r="F31" s="187" t="s">
        <v>32</v>
      </c>
      <c r="G31" s="188"/>
      <c r="H31" s="188"/>
      <c r="I31" s="189"/>
      <c r="K31" s="5">
        <f>IF(K30=0,"",IF(K30&lt;$G$9,K30+1,IF(K30=$G$9,"")))</f>
        <v>45663</v>
      </c>
      <c r="L31" s="3" t="s">
        <v>14</v>
      </c>
    </row>
    <row r="32" spans="1:12" ht="18" customHeight="1" x14ac:dyDescent="0.2">
      <c r="A32" s="24">
        <f t="shared" si="6"/>
        <v>45664</v>
      </c>
      <c r="B32" s="134" t="s">
        <v>15</v>
      </c>
      <c r="C32" s="127"/>
      <c r="D32" s="127"/>
      <c r="E32" s="27"/>
      <c r="F32" s="190"/>
      <c r="G32" s="191"/>
      <c r="H32" s="191"/>
      <c r="I32" s="192"/>
      <c r="K32" s="5">
        <f t="shared" ref="K32:K36" si="7">IF(K31=0,"",IF(K31&lt;$G$9,K31+1,IF(K31=$G$9,"")))</f>
        <v>45664</v>
      </c>
      <c r="L32" s="3" t="s">
        <v>15</v>
      </c>
    </row>
    <row r="33" spans="1:12" ht="18" customHeight="1" x14ac:dyDescent="0.2">
      <c r="A33" s="24">
        <f t="shared" si="6"/>
        <v>45665</v>
      </c>
      <c r="B33" s="134" t="s">
        <v>16</v>
      </c>
      <c r="C33" s="127"/>
      <c r="D33" s="127"/>
      <c r="E33" s="27"/>
      <c r="F33" s="190"/>
      <c r="G33" s="191"/>
      <c r="H33" s="191"/>
      <c r="I33" s="192"/>
      <c r="K33" s="5">
        <f t="shared" si="7"/>
        <v>45665</v>
      </c>
      <c r="L33" s="3" t="s">
        <v>16</v>
      </c>
    </row>
    <row r="34" spans="1:12" ht="18" customHeight="1" x14ac:dyDescent="0.2">
      <c r="A34" s="24">
        <f t="shared" si="6"/>
        <v>45666</v>
      </c>
      <c r="B34" s="134" t="s">
        <v>17</v>
      </c>
      <c r="C34" s="127"/>
      <c r="D34" s="127"/>
      <c r="E34" s="27"/>
      <c r="F34" s="190"/>
      <c r="G34" s="191"/>
      <c r="H34" s="191"/>
      <c r="I34" s="192"/>
      <c r="K34" s="5">
        <f t="shared" si="7"/>
        <v>45666</v>
      </c>
      <c r="L34" s="3" t="s">
        <v>17</v>
      </c>
    </row>
    <row r="35" spans="1:12" ht="18" customHeight="1" x14ac:dyDescent="0.2">
      <c r="A35" s="24">
        <f t="shared" si="6"/>
        <v>45667</v>
      </c>
      <c r="B35" s="134" t="s">
        <v>18</v>
      </c>
      <c r="C35" s="127"/>
      <c r="D35" s="127"/>
      <c r="E35" s="27"/>
      <c r="F35" s="190"/>
      <c r="G35" s="191"/>
      <c r="H35" s="191"/>
      <c r="I35" s="192"/>
      <c r="K35" s="5">
        <f t="shared" si="7"/>
        <v>45667</v>
      </c>
      <c r="L35" s="3" t="s">
        <v>18</v>
      </c>
    </row>
    <row r="36" spans="1:12" ht="18" customHeight="1" thickBot="1" x14ac:dyDescent="0.25">
      <c r="A36" s="25">
        <f t="shared" si="6"/>
        <v>45668</v>
      </c>
      <c r="B36" s="135" t="s">
        <v>19</v>
      </c>
      <c r="C36" s="130"/>
      <c r="D36" s="130"/>
      <c r="E36" s="27"/>
      <c r="F36" s="190"/>
      <c r="G36" s="191"/>
      <c r="H36" s="191"/>
      <c r="I36" s="192"/>
      <c r="K36" s="5">
        <f t="shared" si="7"/>
        <v>45668</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RHS0kHHJd0w6Emn+owMftG4ve7oU27ua1JKYWHYEcx9GCTOhwvtdPNm+H2RoSYbbGCWFSEsXtyXNi1UvkibywA==" saltValue="TYfwN/kYQi/p1ZaD1XwBo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75" priority="38" operator="equal">
      <formula>FALSE</formula>
    </cfRule>
  </conditionalFormatting>
  <conditionalFormatting sqref="A14:A20">
    <cfRule type="containsText" dxfId="174" priority="21" operator="containsText" text="FALSE">
      <formula>NOT(ISERROR(SEARCH("FALSE",A14)))</formula>
    </cfRule>
  </conditionalFormatting>
  <conditionalFormatting sqref="A22">
    <cfRule type="cellIs" dxfId="173" priority="8" operator="equal">
      <formula>FALSE</formula>
    </cfRule>
  </conditionalFormatting>
  <conditionalFormatting sqref="A22:A28">
    <cfRule type="containsText" dxfId="172" priority="7" operator="containsText" text="FALSE">
      <formula>NOT(ISERROR(SEARCH("FALSE",A22)))</formula>
    </cfRule>
  </conditionalFormatting>
  <conditionalFormatting sqref="A29:A30">
    <cfRule type="cellIs" dxfId="171" priority="12" operator="equal">
      <formula>FALSE</formula>
    </cfRule>
  </conditionalFormatting>
  <conditionalFormatting sqref="A30:A36">
    <cfRule type="containsText" dxfId="170" priority="11" operator="containsText" text="FALSE">
      <formula>NOT(ISERROR(SEARCH("FALSE",A30)))</formula>
    </cfRule>
  </conditionalFormatting>
  <conditionalFormatting sqref="B22:B28">
    <cfRule type="cellIs" dxfId="169" priority="17" operator="equal">
      <formula>FALSE</formula>
    </cfRule>
  </conditionalFormatting>
  <conditionalFormatting sqref="B30:B36">
    <cfRule type="cellIs" dxfId="168" priority="9" operator="equal">
      <formula>FALSE</formula>
    </cfRule>
  </conditionalFormatting>
  <conditionalFormatting sqref="B8:D10">
    <cfRule type="cellIs" dxfId="167" priority="1" operator="equal">
      <formula>0</formula>
    </cfRule>
  </conditionalFormatting>
  <conditionalFormatting sqref="F14">
    <cfRule type="cellIs" dxfId="166" priority="20" operator="equal">
      <formula>FALSE</formula>
    </cfRule>
  </conditionalFormatting>
  <conditionalFormatting sqref="F14:F20">
    <cfRule type="containsText" dxfId="165" priority="19" operator="containsText" text="FALSE">
      <formula>NOT(ISERROR(SEARCH("FALSE",F14)))</formula>
    </cfRule>
  </conditionalFormatting>
  <conditionalFormatting sqref="F22">
    <cfRule type="cellIs" dxfId="164" priority="6" operator="equal">
      <formula>FALSE</formula>
    </cfRule>
  </conditionalFormatting>
  <conditionalFormatting sqref="F22:F28">
    <cfRule type="containsText" dxfId="163" priority="5" operator="containsText" text="FALSE">
      <formula>NOT(ISERROR(SEARCH("FALSE",F22)))</formula>
    </cfRule>
  </conditionalFormatting>
  <conditionalFormatting sqref="F29:F30">
    <cfRule type="cellIs" dxfId="162" priority="3" operator="equal">
      <formula>FALSE</formula>
    </cfRule>
  </conditionalFormatting>
  <conditionalFormatting sqref="G22:G28">
    <cfRule type="cellIs" dxfId="161" priority="15" operator="equal">
      <formula>FALSE</formula>
    </cfRule>
  </conditionalFormatting>
  <conditionalFormatting sqref="K13:L52">
    <cfRule type="cellIs" dxfId="16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 allowBlank="1" showInputMessage="1" showErrorMessage="1" prompt="Enter your MSU ID into this field and it will populate to all the other time reports in this workbook." sqref="B8:D8" xr:uid="{9B143D18-0A29-4FF2-B9F6-F6ABAC1899C1}"/>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Schedule'!$K$26</f>
        <v>45669</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Schedule'!$L$26</f>
        <v>45682</v>
      </c>
      <c r="H9" s="180"/>
      <c r="I9" s="180"/>
      <c r="J9" s="35"/>
    </row>
    <row r="10" spans="1:12" ht="18" customHeight="1" thickBot="1" x14ac:dyDescent="0.25">
      <c r="A10" s="30" t="s">
        <v>7</v>
      </c>
      <c r="B10" s="186">
        <f>'June 16, 2024 - June 29, 2024'!$B$10</f>
        <v>0</v>
      </c>
      <c r="C10" s="186"/>
      <c r="D10" s="186"/>
      <c r="E10" s="4"/>
      <c r="F10" s="30" t="s">
        <v>8</v>
      </c>
      <c r="G10" s="181">
        <f>'Payroll Schedule'!$B$26</f>
        <v>3</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'Dec 22, 2024 - Jan 11 2025'!$C$37</f>
        <v>0</v>
      </c>
      <c r="D13" s="138"/>
      <c r="E13" s="139"/>
      <c r="F13" s="140"/>
      <c r="G13" s="141"/>
      <c r="H13" s="142"/>
      <c r="I13" s="142"/>
      <c r="J13" s="36"/>
      <c r="K13" s="5"/>
      <c r="L13" s="3"/>
    </row>
    <row r="14" spans="1:12" ht="18" customHeight="1" thickTop="1" x14ac:dyDescent="0.2">
      <c r="A14" s="120">
        <f t="shared" ref="A14:A20" si="0">K14</f>
        <v>45669</v>
      </c>
      <c r="B14" s="121" t="s">
        <v>13</v>
      </c>
      <c r="C14" s="156"/>
      <c r="D14" s="122"/>
      <c r="E14" s="27"/>
      <c r="F14" s="120" t="b">
        <f t="shared" ref="F14:F20" si="1">K38</f>
        <v>0</v>
      </c>
      <c r="G14" s="123" t="s">
        <v>13</v>
      </c>
      <c r="H14" s="122"/>
      <c r="I14" s="122"/>
      <c r="K14" s="5">
        <f t="shared" ref="K14:K20" si="2">IF(EXACT(L14,$K$8)=TRUE,$G$8,IF(K13=0,"",IF(K13&lt;$G$9,K13+1,IF(K13=$G$9,""))))</f>
        <v>45669</v>
      </c>
      <c r="L14" s="3" t="s">
        <v>13</v>
      </c>
    </row>
    <row r="15" spans="1:12" ht="18" customHeight="1" x14ac:dyDescent="0.2">
      <c r="A15" s="24">
        <f t="shared" si="0"/>
        <v>45670</v>
      </c>
      <c r="B15" s="125" t="s">
        <v>14</v>
      </c>
      <c r="C15" s="126"/>
      <c r="D15" s="127"/>
      <c r="E15" s="27"/>
      <c r="F15" s="24" t="b">
        <f t="shared" si="1"/>
        <v>0</v>
      </c>
      <c r="G15" s="125" t="s">
        <v>14</v>
      </c>
      <c r="H15" s="127"/>
      <c r="I15" s="127"/>
      <c r="K15" s="5">
        <f t="shared" si="2"/>
        <v>45670</v>
      </c>
      <c r="L15" s="3" t="s">
        <v>14</v>
      </c>
    </row>
    <row r="16" spans="1:12" ht="18" customHeight="1" x14ac:dyDescent="0.2">
      <c r="A16" s="24">
        <f t="shared" si="0"/>
        <v>45671</v>
      </c>
      <c r="B16" s="125" t="s">
        <v>15</v>
      </c>
      <c r="C16" s="126"/>
      <c r="D16" s="127"/>
      <c r="E16" s="27"/>
      <c r="F16" s="24" t="b">
        <f t="shared" si="1"/>
        <v>0</v>
      </c>
      <c r="G16" s="125" t="s">
        <v>15</v>
      </c>
      <c r="H16" s="127"/>
      <c r="I16" s="127"/>
      <c r="K16" s="5">
        <f t="shared" si="2"/>
        <v>45671</v>
      </c>
      <c r="L16" s="3" t="s">
        <v>15</v>
      </c>
    </row>
    <row r="17" spans="1:12" ht="18" customHeight="1" x14ac:dyDescent="0.2">
      <c r="A17" s="24">
        <f t="shared" si="0"/>
        <v>45672</v>
      </c>
      <c r="B17" s="125" t="s">
        <v>16</v>
      </c>
      <c r="C17" s="126"/>
      <c r="D17" s="127"/>
      <c r="E17" s="27"/>
      <c r="F17" s="24" t="b">
        <f t="shared" si="1"/>
        <v>0</v>
      </c>
      <c r="G17" s="125" t="s">
        <v>16</v>
      </c>
      <c r="H17" s="127"/>
      <c r="I17" s="127"/>
      <c r="K17" s="5">
        <f t="shared" si="2"/>
        <v>45672</v>
      </c>
      <c r="L17" s="3" t="s">
        <v>16</v>
      </c>
    </row>
    <row r="18" spans="1:12" ht="18" customHeight="1" x14ac:dyDescent="0.2">
      <c r="A18" s="24">
        <f t="shared" si="0"/>
        <v>45673</v>
      </c>
      <c r="B18" s="125" t="s">
        <v>17</v>
      </c>
      <c r="C18" s="126"/>
      <c r="D18" s="127"/>
      <c r="E18" s="27"/>
      <c r="F18" s="24" t="b">
        <f t="shared" si="1"/>
        <v>0</v>
      </c>
      <c r="G18" s="125" t="s">
        <v>17</v>
      </c>
      <c r="H18" s="127"/>
      <c r="I18" s="127"/>
      <c r="K18" s="5">
        <f t="shared" si="2"/>
        <v>45673</v>
      </c>
      <c r="L18" s="3" t="s">
        <v>17</v>
      </c>
    </row>
    <row r="19" spans="1:12" ht="18" customHeight="1" x14ac:dyDescent="0.2">
      <c r="A19" s="24">
        <f t="shared" si="0"/>
        <v>45674</v>
      </c>
      <c r="B19" s="125" t="s">
        <v>18</v>
      </c>
      <c r="C19" s="126"/>
      <c r="D19" s="127"/>
      <c r="E19" s="27"/>
      <c r="F19" s="24" t="b">
        <f t="shared" si="1"/>
        <v>0</v>
      </c>
      <c r="G19" s="125" t="s">
        <v>18</v>
      </c>
      <c r="H19" s="127"/>
      <c r="I19" s="127"/>
      <c r="K19" s="5">
        <f t="shared" si="2"/>
        <v>45674</v>
      </c>
      <c r="L19" s="3" t="s">
        <v>18</v>
      </c>
    </row>
    <row r="20" spans="1:12" ht="18" customHeight="1" thickBot="1" x14ac:dyDescent="0.25">
      <c r="A20" s="25">
        <f t="shared" si="0"/>
        <v>45675</v>
      </c>
      <c r="B20" s="128" t="s">
        <v>19</v>
      </c>
      <c r="C20" s="129"/>
      <c r="D20" s="130"/>
      <c r="E20" s="27"/>
      <c r="F20" s="25" t="b">
        <f t="shared" si="1"/>
        <v>0</v>
      </c>
      <c r="G20" s="128" t="s">
        <v>19</v>
      </c>
      <c r="H20" s="130"/>
      <c r="I20" s="130"/>
      <c r="K20" s="5">
        <f t="shared" si="2"/>
        <v>45675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45676</v>
      </c>
      <c r="B22" s="133" t="s">
        <v>13</v>
      </c>
      <c r="C22" s="124"/>
      <c r="D22" s="122"/>
      <c r="E22" s="27"/>
      <c r="F22" s="120" t="b">
        <f t="shared" ref="F22:F28" si="4">K46</f>
        <v>0</v>
      </c>
      <c r="G22" s="133" t="s">
        <v>13</v>
      </c>
      <c r="H22" s="122"/>
      <c r="I22" s="122"/>
      <c r="K22" s="5">
        <f>IF(K20=0,"",IF(K20&lt;$G$9,K20+1,IF(K20=$G$9,"")))</f>
        <v>45676</v>
      </c>
      <c r="L22" s="3" t="s">
        <v>13</v>
      </c>
    </row>
    <row r="23" spans="1:12" ht="18" customHeight="1" x14ac:dyDescent="0.2">
      <c r="A23" s="24">
        <f t="shared" si="3"/>
        <v>45677</v>
      </c>
      <c r="B23" s="134" t="s">
        <v>14</v>
      </c>
      <c r="C23" s="126"/>
      <c r="D23" s="127"/>
      <c r="E23" s="27"/>
      <c r="F23" s="24" t="b">
        <f t="shared" si="4"/>
        <v>0</v>
      </c>
      <c r="G23" s="134" t="s">
        <v>14</v>
      </c>
      <c r="H23" s="127"/>
      <c r="I23" s="127"/>
      <c r="K23" s="5">
        <f>IF(K22=0,"",IF(K22&lt;$G$9,K22+1,IF(K22=$G$9,"")))</f>
        <v>45677</v>
      </c>
      <c r="L23" s="3" t="s">
        <v>14</v>
      </c>
    </row>
    <row r="24" spans="1:12" ht="18" customHeight="1" x14ac:dyDescent="0.2">
      <c r="A24" s="24">
        <f t="shared" si="3"/>
        <v>45678</v>
      </c>
      <c r="B24" s="134" t="s">
        <v>15</v>
      </c>
      <c r="C24" s="126"/>
      <c r="D24" s="127"/>
      <c r="E24" s="27"/>
      <c r="F24" s="24" t="b">
        <f t="shared" si="4"/>
        <v>0</v>
      </c>
      <c r="G24" s="134" t="s">
        <v>15</v>
      </c>
      <c r="H24" s="127"/>
      <c r="I24" s="127"/>
      <c r="K24" s="5">
        <f t="shared" ref="K24:K28" si="5">IF(K23=0,"",IF(K23&lt;$G$9,K23+1,IF(K23=$G$9,"")))</f>
        <v>45678</v>
      </c>
      <c r="L24" s="3" t="s">
        <v>15</v>
      </c>
    </row>
    <row r="25" spans="1:12" ht="18" customHeight="1" x14ac:dyDescent="0.2">
      <c r="A25" s="24">
        <f t="shared" si="3"/>
        <v>45679</v>
      </c>
      <c r="B25" s="134" t="s">
        <v>16</v>
      </c>
      <c r="C25" s="126"/>
      <c r="D25" s="127"/>
      <c r="E25" s="27"/>
      <c r="F25" s="24" t="b">
        <f t="shared" si="4"/>
        <v>0</v>
      </c>
      <c r="G25" s="134" t="s">
        <v>16</v>
      </c>
      <c r="H25" s="127"/>
      <c r="I25" s="127"/>
      <c r="K25" s="5">
        <f t="shared" si="5"/>
        <v>45679</v>
      </c>
      <c r="L25" s="3" t="s">
        <v>16</v>
      </c>
    </row>
    <row r="26" spans="1:12" ht="18" customHeight="1" x14ac:dyDescent="0.2">
      <c r="A26" s="24">
        <f t="shared" si="3"/>
        <v>45680</v>
      </c>
      <c r="B26" s="134" t="s">
        <v>17</v>
      </c>
      <c r="C26" s="126"/>
      <c r="D26" s="127"/>
      <c r="E26" s="27"/>
      <c r="F26" s="24" t="b">
        <f t="shared" si="4"/>
        <v>0</v>
      </c>
      <c r="G26" s="134" t="s">
        <v>17</v>
      </c>
      <c r="H26" s="127"/>
      <c r="I26" s="127"/>
      <c r="K26" s="5">
        <f t="shared" si="5"/>
        <v>45680</v>
      </c>
      <c r="L26" s="3" t="s">
        <v>17</v>
      </c>
    </row>
    <row r="27" spans="1:12" ht="18" customHeight="1" x14ac:dyDescent="0.2">
      <c r="A27" s="24">
        <f t="shared" si="3"/>
        <v>45681</v>
      </c>
      <c r="B27" s="134" t="s">
        <v>18</v>
      </c>
      <c r="C27" s="126"/>
      <c r="D27" s="127"/>
      <c r="E27" s="27"/>
      <c r="F27" s="24" t="b">
        <f t="shared" si="4"/>
        <v>0</v>
      </c>
      <c r="G27" s="134" t="s">
        <v>18</v>
      </c>
      <c r="H27" s="127"/>
      <c r="I27" s="127"/>
      <c r="K27" s="5">
        <f t="shared" si="5"/>
        <v>45681</v>
      </c>
      <c r="L27" s="3" t="s">
        <v>18</v>
      </c>
    </row>
    <row r="28" spans="1:12" ht="18" customHeight="1" thickBot="1" x14ac:dyDescent="0.25">
      <c r="A28" s="25">
        <f t="shared" si="3"/>
        <v>45682</v>
      </c>
      <c r="B28" s="135" t="s">
        <v>19</v>
      </c>
      <c r="C28" s="129"/>
      <c r="D28" s="130"/>
      <c r="E28" s="27"/>
      <c r="F28" s="25" t="b">
        <f t="shared" si="4"/>
        <v>0</v>
      </c>
      <c r="G28" s="135" t="s">
        <v>19</v>
      </c>
      <c r="H28" s="130"/>
      <c r="I28" s="130"/>
      <c r="K28" s="5">
        <f t="shared" si="5"/>
        <v>45682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6"/>
      <c r="D31" s="127"/>
      <c r="E31" s="27"/>
      <c r="F31" s="187" t="s">
        <v>32</v>
      </c>
      <c r="G31" s="188"/>
      <c r="H31" s="188"/>
      <c r="I31" s="189"/>
      <c r="K31" s="5" t="b">
        <f>IF(K30=0,"",IF(K30&lt;$G$9,K30+1,IF(K30=$G$9,"")))</f>
        <v>0</v>
      </c>
      <c r="L31" s="3" t="s">
        <v>14</v>
      </c>
    </row>
    <row r="32" spans="1:12" ht="18" customHeight="1" x14ac:dyDescent="0.2">
      <c r="A32" s="24" t="b">
        <f t="shared" si="6"/>
        <v>0</v>
      </c>
      <c r="B32" s="134" t="s">
        <v>15</v>
      </c>
      <c r="C32" s="126"/>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6"/>
      <c r="D33" s="127"/>
      <c r="E33" s="27"/>
      <c r="F33" s="190"/>
      <c r="G33" s="191"/>
      <c r="H33" s="191"/>
      <c r="I33" s="192"/>
      <c r="K33" s="5" t="b">
        <f t="shared" si="7"/>
        <v>0</v>
      </c>
      <c r="L33" s="3" t="s">
        <v>16</v>
      </c>
    </row>
    <row r="34" spans="1:12" ht="18" customHeight="1" x14ac:dyDescent="0.2">
      <c r="A34" s="24" t="b">
        <f t="shared" si="6"/>
        <v>0</v>
      </c>
      <c r="B34" s="134" t="s">
        <v>17</v>
      </c>
      <c r="C34" s="126"/>
      <c r="D34" s="127"/>
      <c r="E34" s="27"/>
      <c r="F34" s="190"/>
      <c r="G34" s="191"/>
      <c r="H34" s="191"/>
      <c r="I34" s="192"/>
      <c r="K34" s="5" t="b">
        <f t="shared" si="7"/>
        <v>0</v>
      </c>
      <c r="L34" s="3" t="s">
        <v>17</v>
      </c>
    </row>
    <row r="35" spans="1:12" ht="18" customHeight="1" x14ac:dyDescent="0.2">
      <c r="A35" s="24" t="b">
        <f t="shared" si="6"/>
        <v>0</v>
      </c>
      <c r="B35" s="134" t="s">
        <v>18</v>
      </c>
      <c r="C35" s="126"/>
      <c r="D35" s="127"/>
      <c r="E35" s="27"/>
      <c r="F35" s="190"/>
      <c r="G35" s="191"/>
      <c r="H35" s="191"/>
      <c r="I35" s="192"/>
      <c r="K35" s="5" t="b">
        <f t="shared" si="7"/>
        <v>0</v>
      </c>
      <c r="L35" s="3" t="s">
        <v>18</v>
      </c>
    </row>
    <row r="36" spans="1:12" ht="18" customHeight="1" thickBot="1" x14ac:dyDescent="0.25">
      <c r="A36" s="25" t="b">
        <f t="shared" si="6"/>
        <v>0</v>
      </c>
      <c r="B36" s="135" t="s">
        <v>19</v>
      </c>
      <c r="C36" s="129"/>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B9YAQZpAWpDocdU5p2bBsnKvmyomJOUviu7XrBuMKGCefGUA1IPavOAlm58sJbHI7Tlc1v1DwsM4JlrJ8dnNIQ==" saltValue="Ceq6II9+GKgJqv5Vyu2j+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59" priority="38" operator="equal">
      <formula>FALSE</formula>
    </cfRule>
  </conditionalFormatting>
  <conditionalFormatting sqref="A14:A20">
    <cfRule type="containsText" dxfId="158" priority="21" operator="containsText" text="FALSE">
      <formula>NOT(ISERROR(SEARCH("FALSE",A14)))</formula>
    </cfRule>
  </conditionalFormatting>
  <conditionalFormatting sqref="A22">
    <cfRule type="cellIs" dxfId="157" priority="8" operator="equal">
      <formula>FALSE</formula>
    </cfRule>
  </conditionalFormatting>
  <conditionalFormatting sqref="A22:A28">
    <cfRule type="containsText" dxfId="156" priority="7" operator="containsText" text="FALSE">
      <formula>NOT(ISERROR(SEARCH("FALSE",A22)))</formula>
    </cfRule>
  </conditionalFormatting>
  <conditionalFormatting sqref="A29:A30">
    <cfRule type="cellIs" dxfId="155" priority="12" operator="equal">
      <formula>FALSE</formula>
    </cfRule>
  </conditionalFormatting>
  <conditionalFormatting sqref="A30:A36">
    <cfRule type="containsText" dxfId="154" priority="11" operator="containsText" text="FALSE">
      <formula>NOT(ISERROR(SEARCH("FALSE",A30)))</formula>
    </cfRule>
  </conditionalFormatting>
  <conditionalFormatting sqref="B22:B28">
    <cfRule type="cellIs" dxfId="153" priority="17" operator="equal">
      <formula>FALSE</formula>
    </cfRule>
  </conditionalFormatting>
  <conditionalFormatting sqref="B30:B36">
    <cfRule type="cellIs" dxfId="152" priority="9" operator="equal">
      <formula>FALSE</formula>
    </cfRule>
  </conditionalFormatting>
  <conditionalFormatting sqref="B8:D10">
    <cfRule type="cellIs" dxfId="151" priority="1" operator="equal">
      <formula>0</formula>
    </cfRule>
  </conditionalFormatting>
  <conditionalFormatting sqref="F14">
    <cfRule type="cellIs" dxfId="150" priority="20" operator="equal">
      <formula>FALSE</formula>
    </cfRule>
  </conditionalFormatting>
  <conditionalFormatting sqref="F14:F20">
    <cfRule type="containsText" dxfId="149" priority="19" operator="containsText" text="FALSE">
      <formula>NOT(ISERROR(SEARCH("FALSE",F14)))</formula>
    </cfRule>
  </conditionalFormatting>
  <conditionalFormatting sqref="F22">
    <cfRule type="cellIs" dxfId="148" priority="6" operator="equal">
      <formula>FALSE</formula>
    </cfRule>
  </conditionalFormatting>
  <conditionalFormatting sqref="F22:F28">
    <cfRule type="containsText" dxfId="147" priority="5" operator="containsText" text="FALSE">
      <formula>NOT(ISERROR(SEARCH("FALSE",F22)))</formula>
    </cfRule>
  </conditionalFormatting>
  <conditionalFormatting sqref="F29:F30">
    <cfRule type="cellIs" dxfId="146" priority="3" operator="equal">
      <formula>FALSE</formula>
    </cfRule>
  </conditionalFormatting>
  <conditionalFormatting sqref="G22:G28">
    <cfRule type="cellIs" dxfId="145" priority="15" operator="equal">
      <formula>FALSE</formula>
    </cfRule>
  </conditionalFormatting>
  <conditionalFormatting sqref="K13:L52">
    <cfRule type="cellIs" dxfId="144"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J8" xr:uid="{00000000-0002-0000-1000-000002000000}"/>
    <dataValidation allowBlank="1" showInputMessage="1" showErrorMessage="1" prompt="Enter your MSU ID into this field and it will populate to all the other time reports in this workbook." sqref="B8:D8" xr:uid="{7B8E9856-2EAB-43FB-B876-12F4CC0369AD}"/>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Schedule'!$K$27</f>
        <v>45683</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Schedule'!$L$27</f>
        <v>45696</v>
      </c>
      <c r="H9" s="180"/>
      <c r="I9" s="180"/>
      <c r="J9" s="35"/>
    </row>
    <row r="10" spans="1:12" ht="18" customHeight="1" thickBot="1" x14ac:dyDescent="0.25">
      <c r="A10" s="30" t="s">
        <v>7</v>
      </c>
      <c r="B10" s="186">
        <f>'June 16, 2024 - June 29, 2024'!$B$10</f>
        <v>0</v>
      </c>
      <c r="C10" s="186"/>
      <c r="D10" s="186"/>
      <c r="E10" s="4"/>
      <c r="F10" s="30" t="s">
        <v>8</v>
      </c>
      <c r="G10" s="181">
        <f>'Payroll Schedule'!$B$27</f>
        <v>4</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'Jan 12, 2025 - Jan 25, 2025'!$H$21</f>
        <v>0</v>
      </c>
      <c r="D13" s="138"/>
      <c r="E13" s="139"/>
      <c r="F13" s="140"/>
      <c r="G13" s="141"/>
      <c r="H13" s="142"/>
      <c r="I13" s="142"/>
      <c r="J13" s="36"/>
      <c r="K13" s="5"/>
      <c r="L13" s="3"/>
    </row>
    <row r="14" spans="1:12" ht="18" customHeight="1" thickTop="1" x14ac:dyDescent="0.2">
      <c r="A14" s="120">
        <f t="shared" ref="A14:A20" si="0">K14</f>
        <v>45683</v>
      </c>
      <c r="B14" s="121" t="s">
        <v>13</v>
      </c>
      <c r="C14" s="156"/>
      <c r="D14" s="122"/>
      <c r="E14" s="27"/>
      <c r="F14" s="120" t="b">
        <f t="shared" ref="F14:F20" si="1">K38</f>
        <v>0</v>
      </c>
      <c r="G14" s="123" t="s">
        <v>13</v>
      </c>
      <c r="H14" s="122"/>
      <c r="I14" s="122"/>
      <c r="K14" s="5">
        <f t="shared" ref="K14:K20" si="2">IF(EXACT(L14,$K$8)=TRUE,$G$8,IF(K13=0,"",IF(K13&lt;$G$9,K13+1,IF(K13=$G$9,""))))</f>
        <v>45683</v>
      </c>
      <c r="L14" s="3" t="s">
        <v>13</v>
      </c>
    </row>
    <row r="15" spans="1:12" ht="18" customHeight="1" x14ac:dyDescent="0.2">
      <c r="A15" s="24">
        <f t="shared" si="0"/>
        <v>45684</v>
      </c>
      <c r="B15" s="125" t="s">
        <v>14</v>
      </c>
      <c r="C15" s="126"/>
      <c r="D15" s="127"/>
      <c r="E15" s="27"/>
      <c r="F15" s="24" t="b">
        <f t="shared" si="1"/>
        <v>0</v>
      </c>
      <c r="G15" s="125" t="s">
        <v>14</v>
      </c>
      <c r="H15" s="127"/>
      <c r="I15" s="127"/>
      <c r="K15" s="5">
        <f t="shared" si="2"/>
        <v>45684</v>
      </c>
      <c r="L15" s="3" t="s">
        <v>14</v>
      </c>
    </row>
    <row r="16" spans="1:12" ht="18" customHeight="1" x14ac:dyDescent="0.2">
      <c r="A16" s="24">
        <f t="shared" si="0"/>
        <v>45685</v>
      </c>
      <c r="B16" s="125" t="s">
        <v>15</v>
      </c>
      <c r="C16" s="126"/>
      <c r="D16" s="127"/>
      <c r="E16" s="27"/>
      <c r="F16" s="24" t="b">
        <f t="shared" si="1"/>
        <v>0</v>
      </c>
      <c r="G16" s="125" t="s">
        <v>15</v>
      </c>
      <c r="H16" s="127"/>
      <c r="I16" s="127"/>
      <c r="K16" s="5">
        <f t="shared" si="2"/>
        <v>45685</v>
      </c>
      <c r="L16" s="3" t="s">
        <v>15</v>
      </c>
    </row>
    <row r="17" spans="1:12" ht="18" customHeight="1" x14ac:dyDescent="0.2">
      <c r="A17" s="24">
        <f t="shared" si="0"/>
        <v>45686</v>
      </c>
      <c r="B17" s="125" t="s">
        <v>16</v>
      </c>
      <c r="C17" s="126"/>
      <c r="D17" s="127"/>
      <c r="E17" s="27"/>
      <c r="F17" s="24" t="b">
        <f t="shared" si="1"/>
        <v>0</v>
      </c>
      <c r="G17" s="125" t="s">
        <v>16</v>
      </c>
      <c r="H17" s="127"/>
      <c r="I17" s="127"/>
      <c r="K17" s="5">
        <f t="shared" si="2"/>
        <v>45686</v>
      </c>
      <c r="L17" s="3" t="s">
        <v>16</v>
      </c>
    </row>
    <row r="18" spans="1:12" ht="18" customHeight="1" x14ac:dyDescent="0.2">
      <c r="A18" s="24">
        <f t="shared" si="0"/>
        <v>45687</v>
      </c>
      <c r="B18" s="125" t="s">
        <v>17</v>
      </c>
      <c r="C18" s="126"/>
      <c r="D18" s="127"/>
      <c r="E18" s="27"/>
      <c r="F18" s="24" t="b">
        <f t="shared" si="1"/>
        <v>0</v>
      </c>
      <c r="G18" s="125" t="s">
        <v>17</v>
      </c>
      <c r="H18" s="127"/>
      <c r="I18" s="127"/>
      <c r="K18" s="5">
        <f t="shared" si="2"/>
        <v>45687</v>
      </c>
      <c r="L18" s="3" t="s">
        <v>17</v>
      </c>
    </row>
    <row r="19" spans="1:12" ht="18" customHeight="1" x14ac:dyDescent="0.2">
      <c r="A19" s="24">
        <f t="shared" si="0"/>
        <v>45688</v>
      </c>
      <c r="B19" s="125" t="s">
        <v>18</v>
      </c>
      <c r="C19" s="126"/>
      <c r="D19" s="127"/>
      <c r="E19" s="27"/>
      <c r="F19" s="24" t="b">
        <f t="shared" si="1"/>
        <v>0</v>
      </c>
      <c r="G19" s="125" t="s">
        <v>18</v>
      </c>
      <c r="H19" s="127"/>
      <c r="I19" s="127"/>
      <c r="K19" s="5">
        <f t="shared" si="2"/>
        <v>45688</v>
      </c>
      <c r="L19" s="3" t="s">
        <v>18</v>
      </c>
    </row>
    <row r="20" spans="1:12" ht="18" customHeight="1" thickBot="1" x14ac:dyDescent="0.25">
      <c r="A20" s="25">
        <f t="shared" si="0"/>
        <v>45689</v>
      </c>
      <c r="B20" s="128" t="s">
        <v>19</v>
      </c>
      <c r="C20" s="129"/>
      <c r="D20" s="130"/>
      <c r="E20" s="27"/>
      <c r="F20" s="25" t="b">
        <f t="shared" si="1"/>
        <v>0</v>
      </c>
      <c r="G20" s="128" t="s">
        <v>19</v>
      </c>
      <c r="H20" s="130"/>
      <c r="I20" s="130"/>
      <c r="K20" s="5">
        <f t="shared" si="2"/>
        <v>45689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45690</v>
      </c>
      <c r="B22" s="133" t="s">
        <v>13</v>
      </c>
      <c r="C22" s="124"/>
      <c r="D22" s="122"/>
      <c r="E22" s="27"/>
      <c r="F22" s="120" t="b">
        <f t="shared" ref="F22:F28" si="4">K46</f>
        <v>0</v>
      </c>
      <c r="G22" s="133" t="s">
        <v>13</v>
      </c>
      <c r="H22" s="122"/>
      <c r="I22" s="122"/>
      <c r="K22" s="5">
        <f>IF(K20=0,"",IF(K20&lt;$G$9,K20+1,IF(K20=$G$9,"")))</f>
        <v>45690</v>
      </c>
      <c r="L22" s="3" t="s">
        <v>13</v>
      </c>
    </row>
    <row r="23" spans="1:12" ht="18" customHeight="1" x14ac:dyDescent="0.2">
      <c r="A23" s="24">
        <f t="shared" si="3"/>
        <v>45691</v>
      </c>
      <c r="B23" s="134" t="s">
        <v>14</v>
      </c>
      <c r="C23" s="126"/>
      <c r="D23" s="127"/>
      <c r="E23" s="27"/>
      <c r="F23" s="24" t="b">
        <f t="shared" si="4"/>
        <v>0</v>
      </c>
      <c r="G23" s="134" t="s">
        <v>14</v>
      </c>
      <c r="H23" s="127"/>
      <c r="I23" s="127"/>
      <c r="K23" s="5">
        <f>IF(K22=0,"",IF(K22&lt;$G$9,K22+1,IF(K22=$G$9,"")))</f>
        <v>45691</v>
      </c>
      <c r="L23" s="3" t="s">
        <v>14</v>
      </c>
    </row>
    <row r="24" spans="1:12" ht="18" customHeight="1" x14ac:dyDescent="0.2">
      <c r="A24" s="24">
        <f t="shared" si="3"/>
        <v>45692</v>
      </c>
      <c r="B24" s="134" t="s">
        <v>15</v>
      </c>
      <c r="C24" s="126"/>
      <c r="D24" s="127"/>
      <c r="E24" s="27"/>
      <c r="F24" s="24" t="b">
        <f t="shared" si="4"/>
        <v>0</v>
      </c>
      <c r="G24" s="134" t="s">
        <v>15</v>
      </c>
      <c r="H24" s="127"/>
      <c r="I24" s="127"/>
      <c r="K24" s="5">
        <f t="shared" ref="K24:K28" si="5">IF(K23=0,"",IF(K23&lt;$G$9,K23+1,IF(K23=$G$9,"")))</f>
        <v>45692</v>
      </c>
      <c r="L24" s="3" t="s">
        <v>15</v>
      </c>
    </row>
    <row r="25" spans="1:12" ht="18" customHeight="1" x14ac:dyDescent="0.2">
      <c r="A25" s="24">
        <f t="shared" si="3"/>
        <v>45693</v>
      </c>
      <c r="B25" s="134" t="s">
        <v>16</v>
      </c>
      <c r="C25" s="126"/>
      <c r="D25" s="127"/>
      <c r="E25" s="27"/>
      <c r="F25" s="24" t="b">
        <f t="shared" si="4"/>
        <v>0</v>
      </c>
      <c r="G25" s="134" t="s">
        <v>16</v>
      </c>
      <c r="H25" s="127"/>
      <c r="I25" s="127"/>
      <c r="K25" s="5">
        <f t="shared" si="5"/>
        <v>45693</v>
      </c>
      <c r="L25" s="3" t="s">
        <v>16</v>
      </c>
    </row>
    <row r="26" spans="1:12" ht="18" customHeight="1" x14ac:dyDescent="0.2">
      <c r="A26" s="24">
        <f t="shared" si="3"/>
        <v>45694</v>
      </c>
      <c r="B26" s="134" t="s">
        <v>17</v>
      </c>
      <c r="C26" s="126"/>
      <c r="D26" s="127"/>
      <c r="E26" s="27"/>
      <c r="F26" s="24" t="b">
        <f t="shared" si="4"/>
        <v>0</v>
      </c>
      <c r="G26" s="134" t="s">
        <v>17</v>
      </c>
      <c r="H26" s="127"/>
      <c r="I26" s="127"/>
      <c r="K26" s="5">
        <f t="shared" si="5"/>
        <v>45694</v>
      </c>
      <c r="L26" s="3" t="s">
        <v>17</v>
      </c>
    </row>
    <row r="27" spans="1:12" ht="18" customHeight="1" x14ac:dyDescent="0.2">
      <c r="A27" s="24">
        <f t="shared" si="3"/>
        <v>45695</v>
      </c>
      <c r="B27" s="134" t="s">
        <v>18</v>
      </c>
      <c r="C27" s="126"/>
      <c r="D27" s="127"/>
      <c r="E27" s="27"/>
      <c r="F27" s="24" t="b">
        <f t="shared" si="4"/>
        <v>0</v>
      </c>
      <c r="G27" s="134" t="s">
        <v>18</v>
      </c>
      <c r="H27" s="127"/>
      <c r="I27" s="127"/>
      <c r="K27" s="5">
        <f t="shared" si="5"/>
        <v>45695</v>
      </c>
      <c r="L27" s="3" t="s">
        <v>18</v>
      </c>
    </row>
    <row r="28" spans="1:12" ht="18" customHeight="1" thickBot="1" x14ac:dyDescent="0.25">
      <c r="A28" s="25">
        <f t="shared" si="3"/>
        <v>45696</v>
      </c>
      <c r="B28" s="135" t="s">
        <v>19</v>
      </c>
      <c r="C28" s="129"/>
      <c r="D28" s="130"/>
      <c r="E28" s="27"/>
      <c r="F28" s="25" t="b">
        <f t="shared" si="4"/>
        <v>0</v>
      </c>
      <c r="G28" s="135" t="s">
        <v>19</v>
      </c>
      <c r="H28" s="130"/>
      <c r="I28" s="130"/>
      <c r="K28" s="5">
        <f t="shared" si="5"/>
        <v>45696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7"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Mjxx6B3W2yVI61BSUQMsOemMye3oWm41bbA89Vb6B+6he2Cv2JRE/XKJjho87FTWttUnRiTeHoTNwra4lAittQ==" saltValue="JQyJGRdVNzIxVODT90EVe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43" priority="38" operator="equal">
      <formula>FALSE</formula>
    </cfRule>
  </conditionalFormatting>
  <conditionalFormatting sqref="A14:A20">
    <cfRule type="containsText" dxfId="142" priority="21" operator="containsText" text="FALSE">
      <formula>NOT(ISERROR(SEARCH("FALSE",A14)))</formula>
    </cfRule>
  </conditionalFormatting>
  <conditionalFormatting sqref="A22">
    <cfRule type="cellIs" dxfId="141" priority="8" operator="equal">
      <formula>FALSE</formula>
    </cfRule>
  </conditionalFormatting>
  <conditionalFormatting sqref="A22:A28">
    <cfRule type="containsText" dxfId="140" priority="7" operator="containsText" text="FALSE">
      <formula>NOT(ISERROR(SEARCH("FALSE",A22)))</formula>
    </cfRule>
  </conditionalFormatting>
  <conditionalFormatting sqref="A29:A30">
    <cfRule type="cellIs" dxfId="139" priority="12" operator="equal">
      <formula>FALSE</formula>
    </cfRule>
  </conditionalFormatting>
  <conditionalFormatting sqref="A30:A36">
    <cfRule type="containsText" dxfId="138" priority="11" operator="containsText" text="FALSE">
      <formula>NOT(ISERROR(SEARCH("FALSE",A30)))</formula>
    </cfRule>
  </conditionalFormatting>
  <conditionalFormatting sqref="B22:B28">
    <cfRule type="cellIs" dxfId="137" priority="17" operator="equal">
      <formula>FALSE</formula>
    </cfRule>
  </conditionalFormatting>
  <conditionalFormatting sqref="B30:B36">
    <cfRule type="cellIs" dxfId="136" priority="9" operator="equal">
      <formula>FALSE</formula>
    </cfRule>
  </conditionalFormatting>
  <conditionalFormatting sqref="B8:D10">
    <cfRule type="cellIs" dxfId="135" priority="1" operator="equal">
      <formula>0</formula>
    </cfRule>
  </conditionalFormatting>
  <conditionalFormatting sqref="F14">
    <cfRule type="cellIs" dxfId="134" priority="20" operator="equal">
      <formula>FALSE</formula>
    </cfRule>
  </conditionalFormatting>
  <conditionalFormatting sqref="F14:F20">
    <cfRule type="containsText" dxfId="133" priority="19" operator="containsText" text="FALSE">
      <formula>NOT(ISERROR(SEARCH("FALSE",F14)))</formula>
    </cfRule>
  </conditionalFormatting>
  <conditionalFormatting sqref="F22">
    <cfRule type="cellIs" dxfId="132" priority="6" operator="equal">
      <formula>FALSE</formula>
    </cfRule>
  </conditionalFormatting>
  <conditionalFormatting sqref="F22:F28">
    <cfRule type="containsText" dxfId="131" priority="5" operator="containsText" text="FALSE">
      <formula>NOT(ISERROR(SEARCH("FALSE",F22)))</formula>
    </cfRule>
  </conditionalFormatting>
  <conditionalFormatting sqref="F29:F30">
    <cfRule type="cellIs" dxfId="130" priority="3" operator="equal">
      <formula>FALSE</formula>
    </cfRule>
  </conditionalFormatting>
  <conditionalFormatting sqref="G22:G28">
    <cfRule type="cellIs" dxfId="129" priority="15" operator="equal">
      <formula>FALSE</formula>
    </cfRule>
  </conditionalFormatting>
  <conditionalFormatting sqref="K13:L52">
    <cfRule type="cellIs" dxfId="128"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 allowBlank="1" showInputMessage="1" showErrorMessage="1" prompt="Enter your MSU ID into this field and it will populate to all the other time reports in this workbook." sqref="B8:D8" xr:uid="{1B909AE3-F1EE-43E0-9836-8D32056F829E}"/>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Schedule'!$K$29</f>
        <v>45697</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Schedule'!$L$29</f>
        <v>45710</v>
      </c>
      <c r="H9" s="180"/>
      <c r="I9" s="180"/>
      <c r="J9" s="35"/>
    </row>
    <row r="10" spans="1:12" ht="18" customHeight="1" thickBot="1" x14ac:dyDescent="0.25">
      <c r="A10" s="30" t="s">
        <v>7</v>
      </c>
      <c r="B10" s="186">
        <f>'June 16, 2024 - June 29, 2024'!$B$10</f>
        <v>0</v>
      </c>
      <c r="C10" s="186"/>
      <c r="D10" s="186"/>
      <c r="E10" s="4"/>
      <c r="F10" s="30" t="s">
        <v>8</v>
      </c>
      <c r="G10" s="181">
        <f>'Payroll Schedule'!$B$29</f>
        <v>5</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c r="D13" s="138"/>
      <c r="E13" s="139"/>
      <c r="F13" s="140"/>
      <c r="G13" s="141"/>
      <c r="H13" s="142"/>
      <c r="I13" s="142"/>
      <c r="J13" s="36"/>
      <c r="K13" s="5"/>
      <c r="L13" s="3"/>
    </row>
    <row r="14" spans="1:12" ht="18" customHeight="1" thickTop="1" x14ac:dyDescent="0.2">
      <c r="A14" s="120">
        <f t="shared" ref="A14:A20" si="0">K14</f>
        <v>45697</v>
      </c>
      <c r="B14" s="121" t="s">
        <v>13</v>
      </c>
      <c r="C14" s="156"/>
      <c r="D14" s="122"/>
      <c r="E14" s="27"/>
      <c r="F14" s="120" t="b">
        <f t="shared" ref="F14:F20" si="1">K38</f>
        <v>0</v>
      </c>
      <c r="G14" s="123" t="s">
        <v>13</v>
      </c>
      <c r="H14" s="122"/>
      <c r="I14" s="122"/>
      <c r="K14" s="5">
        <f t="shared" ref="K14:K20" si="2">IF(EXACT(L14,$K$8)=TRUE,$G$8,IF(K13=0,"",IF(K13&lt;$G$9,K13+1,IF(K13=$G$9,""))))</f>
        <v>45697</v>
      </c>
      <c r="L14" s="3" t="s">
        <v>13</v>
      </c>
    </row>
    <row r="15" spans="1:12" ht="18" customHeight="1" x14ac:dyDescent="0.2">
      <c r="A15" s="24">
        <f t="shared" si="0"/>
        <v>45698</v>
      </c>
      <c r="B15" s="125" t="s">
        <v>14</v>
      </c>
      <c r="C15" s="126"/>
      <c r="D15" s="127"/>
      <c r="E15" s="27"/>
      <c r="F15" s="24" t="b">
        <f t="shared" si="1"/>
        <v>0</v>
      </c>
      <c r="G15" s="125" t="s">
        <v>14</v>
      </c>
      <c r="H15" s="127"/>
      <c r="I15" s="127"/>
      <c r="K15" s="5">
        <f t="shared" si="2"/>
        <v>45698</v>
      </c>
      <c r="L15" s="3" t="s">
        <v>14</v>
      </c>
    </row>
    <row r="16" spans="1:12" ht="18" customHeight="1" x14ac:dyDescent="0.2">
      <c r="A16" s="24">
        <f t="shared" si="0"/>
        <v>45699</v>
      </c>
      <c r="B16" s="125" t="s">
        <v>15</v>
      </c>
      <c r="C16" s="126"/>
      <c r="D16" s="127"/>
      <c r="E16" s="27"/>
      <c r="F16" s="24" t="b">
        <f t="shared" si="1"/>
        <v>0</v>
      </c>
      <c r="G16" s="125" t="s">
        <v>15</v>
      </c>
      <c r="H16" s="127"/>
      <c r="I16" s="127"/>
      <c r="K16" s="5">
        <f t="shared" si="2"/>
        <v>45699</v>
      </c>
      <c r="L16" s="3" t="s">
        <v>15</v>
      </c>
    </row>
    <row r="17" spans="1:12" ht="18" customHeight="1" x14ac:dyDescent="0.2">
      <c r="A17" s="24">
        <f t="shared" si="0"/>
        <v>45700</v>
      </c>
      <c r="B17" s="125" t="s">
        <v>16</v>
      </c>
      <c r="C17" s="126"/>
      <c r="D17" s="127"/>
      <c r="E17" s="27"/>
      <c r="F17" s="24" t="b">
        <f t="shared" si="1"/>
        <v>0</v>
      </c>
      <c r="G17" s="125" t="s">
        <v>16</v>
      </c>
      <c r="H17" s="127"/>
      <c r="I17" s="127"/>
      <c r="K17" s="5">
        <f t="shared" si="2"/>
        <v>45700</v>
      </c>
      <c r="L17" s="3" t="s">
        <v>16</v>
      </c>
    </row>
    <row r="18" spans="1:12" ht="18" customHeight="1" x14ac:dyDescent="0.2">
      <c r="A18" s="24">
        <f t="shared" si="0"/>
        <v>45701</v>
      </c>
      <c r="B18" s="125" t="s">
        <v>17</v>
      </c>
      <c r="C18" s="126"/>
      <c r="D18" s="127"/>
      <c r="E18" s="27"/>
      <c r="F18" s="24" t="b">
        <f t="shared" si="1"/>
        <v>0</v>
      </c>
      <c r="G18" s="125" t="s">
        <v>17</v>
      </c>
      <c r="H18" s="127"/>
      <c r="I18" s="127"/>
      <c r="K18" s="5">
        <f t="shared" si="2"/>
        <v>45701</v>
      </c>
      <c r="L18" s="3" t="s">
        <v>17</v>
      </c>
    </row>
    <row r="19" spans="1:12" ht="18" customHeight="1" x14ac:dyDescent="0.2">
      <c r="A19" s="24">
        <f t="shared" si="0"/>
        <v>45702</v>
      </c>
      <c r="B19" s="125" t="s">
        <v>18</v>
      </c>
      <c r="C19" s="126"/>
      <c r="D19" s="127"/>
      <c r="E19" s="27"/>
      <c r="F19" s="24" t="b">
        <f t="shared" si="1"/>
        <v>0</v>
      </c>
      <c r="G19" s="125" t="s">
        <v>18</v>
      </c>
      <c r="H19" s="127"/>
      <c r="I19" s="127"/>
      <c r="K19" s="5">
        <f t="shared" si="2"/>
        <v>45702</v>
      </c>
      <c r="L19" s="3" t="s">
        <v>18</v>
      </c>
    </row>
    <row r="20" spans="1:12" ht="18" customHeight="1" thickBot="1" x14ac:dyDescent="0.25">
      <c r="A20" s="25">
        <f t="shared" si="0"/>
        <v>45703</v>
      </c>
      <c r="B20" s="128" t="s">
        <v>19</v>
      </c>
      <c r="C20" s="129"/>
      <c r="D20" s="130"/>
      <c r="E20" s="27"/>
      <c r="F20" s="25" t="b">
        <f t="shared" si="1"/>
        <v>0</v>
      </c>
      <c r="G20" s="128" t="s">
        <v>19</v>
      </c>
      <c r="H20" s="130"/>
      <c r="I20" s="130"/>
      <c r="K20" s="5">
        <f t="shared" si="2"/>
        <v>45703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45704</v>
      </c>
      <c r="B22" s="133" t="s">
        <v>13</v>
      </c>
      <c r="C22" s="124"/>
      <c r="D22" s="122"/>
      <c r="E22" s="27"/>
      <c r="F22" s="120" t="b">
        <f t="shared" ref="F22:F28" si="4">K46</f>
        <v>0</v>
      </c>
      <c r="G22" s="133" t="s">
        <v>13</v>
      </c>
      <c r="H22" s="122"/>
      <c r="I22" s="122"/>
      <c r="K22" s="5">
        <f>IF(K20=0,"",IF(K20&lt;$G$9,K20+1,IF(K20=$G$9,"")))</f>
        <v>45704</v>
      </c>
      <c r="L22" s="3" t="s">
        <v>13</v>
      </c>
    </row>
    <row r="23" spans="1:12" ht="18" customHeight="1" x14ac:dyDescent="0.2">
      <c r="A23" s="24">
        <f t="shared" si="3"/>
        <v>45705</v>
      </c>
      <c r="B23" s="134" t="s">
        <v>14</v>
      </c>
      <c r="C23" s="126"/>
      <c r="D23" s="127"/>
      <c r="E23" s="27"/>
      <c r="F23" s="24" t="b">
        <f t="shared" si="4"/>
        <v>0</v>
      </c>
      <c r="G23" s="134" t="s">
        <v>14</v>
      </c>
      <c r="H23" s="127"/>
      <c r="I23" s="127"/>
      <c r="K23" s="5">
        <f>IF(K22=0,"",IF(K22&lt;$G$9,K22+1,IF(K22=$G$9,"")))</f>
        <v>45705</v>
      </c>
      <c r="L23" s="3" t="s">
        <v>14</v>
      </c>
    </row>
    <row r="24" spans="1:12" ht="18" customHeight="1" x14ac:dyDescent="0.2">
      <c r="A24" s="24">
        <f t="shared" si="3"/>
        <v>45706</v>
      </c>
      <c r="B24" s="134" t="s">
        <v>15</v>
      </c>
      <c r="C24" s="126"/>
      <c r="D24" s="127"/>
      <c r="E24" s="27"/>
      <c r="F24" s="24" t="b">
        <f t="shared" si="4"/>
        <v>0</v>
      </c>
      <c r="G24" s="134" t="s">
        <v>15</v>
      </c>
      <c r="H24" s="127"/>
      <c r="I24" s="127"/>
      <c r="K24" s="5">
        <f t="shared" ref="K24:K28" si="5">IF(K23=0,"",IF(K23&lt;$G$9,K23+1,IF(K23=$G$9,"")))</f>
        <v>45706</v>
      </c>
      <c r="L24" s="3" t="s">
        <v>15</v>
      </c>
    </row>
    <row r="25" spans="1:12" ht="18" customHeight="1" x14ac:dyDescent="0.2">
      <c r="A25" s="24">
        <f t="shared" si="3"/>
        <v>45707</v>
      </c>
      <c r="B25" s="134" t="s">
        <v>16</v>
      </c>
      <c r="C25" s="126"/>
      <c r="D25" s="127"/>
      <c r="E25" s="27"/>
      <c r="F25" s="24" t="b">
        <f t="shared" si="4"/>
        <v>0</v>
      </c>
      <c r="G25" s="134" t="s">
        <v>16</v>
      </c>
      <c r="H25" s="127"/>
      <c r="I25" s="127"/>
      <c r="K25" s="5">
        <f t="shared" si="5"/>
        <v>45707</v>
      </c>
      <c r="L25" s="3" t="s">
        <v>16</v>
      </c>
    </row>
    <row r="26" spans="1:12" ht="18" customHeight="1" x14ac:dyDescent="0.2">
      <c r="A26" s="24">
        <f t="shared" si="3"/>
        <v>45708</v>
      </c>
      <c r="B26" s="134" t="s">
        <v>17</v>
      </c>
      <c r="C26" s="126"/>
      <c r="D26" s="127"/>
      <c r="E26" s="27"/>
      <c r="F26" s="24" t="b">
        <f t="shared" si="4"/>
        <v>0</v>
      </c>
      <c r="G26" s="134" t="s">
        <v>17</v>
      </c>
      <c r="H26" s="127"/>
      <c r="I26" s="127"/>
      <c r="K26" s="5">
        <f t="shared" si="5"/>
        <v>45708</v>
      </c>
      <c r="L26" s="3" t="s">
        <v>17</v>
      </c>
    </row>
    <row r="27" spans="1:12" ht="18" customHeight="1" x14ac:dyDescent="0.2">
      <c r="A27" s="24">
        <f t="shared" si="3"/>
        <v>45709</v>
      </c>
      <c r="B27" s="134" t="s">
        <v>18</v>
      </c>
      <c r="C27" s="126"/>
      <c r="D27" s="127"/>
      <c r="E27" s="27"/>
      <c r="F27" s="24" t="b">
        <f t="shared" si="4"/>
        <v>0</v>
      </c>
      <c r="G27" s="134" t="s">
        <v>18</v>
      </c>
      <c r="H27" s="127"/>
      <c r="I27" s="127"/>
      <c r="K27" s="5">
        <f t="shared" si="5"/>
        <v>45709</v>
      </c>
      <c r="L27" s="3" t="s">
        <v>18</v>
      </c>
    </row>
    <row r="28" spans="1:12" ht="18" customHeight="1" thickBot="1" x14ac:dyDescent="0.25">
      <c r="A28" s="25">
        <f t="shared" si="3"/>
        <v>45710</v>
      </c>
      <c r="B28" s="135" t="s">
        <v>19</v>
      </c>
      <c r="C28" s="129"/>
      <c r="D28" s="130"/>
      <c r="E28" s="27"/>
      <c r="F28" s="25" t="b">
        <f t="shared" si="4"/>
        <v>0</v>
      </c>
      <c r="G28" s="135" t="s">
        <v>19</v>
      </c>
      <c r="H28" s="130"/>
      <c r="I28" s="130"/>
      <c r="K28" s="5">
        <f t="shared" si="5"/>
        <v>45710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022pVGQhUVJ5oIqFF+xQ11fkKE+pFpXMkZrqTYCIL+C2/UHhqktZG5bHrxq3NSF0uSsZFFK32eivvMG9KZbmRw==" saltValue="84m5NetmJk9k4Q07aDQin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27" priority="38" operator="equal">
      <formula>FALSE</formula>
    </cfRule>
  </conditionalFormatting>
  <conditionalFormatting sqref="A14:A20">
    <cfRule type="containsText" dxfId="126" priority="21" operator="containsText" text="FALSE">
      <formula>NOT(ISERROR(SEARCH("FALSE",A14)))</formula>
    </cfRule>
  </conditionalFormatting>
  <conditionalFormatting sqref="A22">
    <cfRule type="cellIs" dxfId="125" priority="8" operator="equal">
      <formula>FALSE</formula>
    </cfRule>
  </conditionalFormatting>
  <conditionalFormatting sqref="A22:A28">
    <cfRule type="containsText" dxfId="124" priority="7" operator="containsText" text="FALSE">
      <formula>NOT(ISERROR(SEARCH("FALSE",A22)))</formula>
    </cfRule>
  </conditionalFormatting>
  <conditionalFormatting sqref="A29:A30">
    <cfRule type="cellIs" dxfId="123" priority="12" operator="equal">
      <formula>FALSE</formula>
    </cfRule>
  </conditionalFormatting>
  <conditionalFormatting sqref="A30:A36">
    <cfRule type="containsText" dxfId="122" priority="11" operator="containsText" text="FALSE">
      <formula>NOT(ISERROR(SEARCH("FALSE",A30)))</formula>
    </cfRule>
  </conditionalFormatting>
  <conditionalFormatting sqref="B22:B28">
    <cfRule type="cellIs" dxfId="121" priority="17" operator="equal">
      <formula>FALSE</formula>
    </cfRule>
  </conditionalFormatting>
  <conditionalFormatting sqref="B30:B36">
    <cfRule type="cellIs" dxfId="120" priority="9" operator="equal">
      <formula>FALSE</formula>
    </cfRule>
  </conditionalFormatting>
  <conditionalFormatting sqref="B8:D10">
    <cfRule type="cellIs" dxfId="119" priority="1" operator="equal">
      <formula>0</formula>
    </cfRule>
  </conditionalFormatting>
  <conditionalFormatting sqref="F14">
    <cfRule type="cellIs" dxfId="118" priority="20" operator="equal">
      <formula>FALSE</formula>
    </cfRule>
  </conditionalFormatting>
  <conditionalFormatting sqref="F14:F20">
    <cfRule type="containsText" dxfId="117" priority="19" operator="containsText" text="FALSE">
      <formula>NOT(ISERROR(SEARCH("FALSE",F14)))</formula>
    </cfRule>
  </conditionalFormatting>
  <conditionalFormatting sqref="F22">
    <cfRule type="cellIs" dxfId="116" priority="6" operator="equal">
      <formula>FALSE</formula>
    </cfRule>
  </conditionalFormatting>
  <conditionalFormatting sqref="F22:F28">
    <cfRule type="containsText" dxfId="115" priority="5" operator="containsText" text="FALSE">
      <formula>NOT(ISERROR(SEARCH("FALSE",F22)))</formula>
    </cfRule>
  </conditionalFormatting>
  <conditionalFormatting sqref="F29:F30">
    <cfRule type="cellIs" dxfId="114" priority="3" operator="equal">
      <formula>FALSE</formula>
    </cfRule>
  </conditionalFormatting>
  <conditionalFormatting sqref="G22:G28">
    <cfRule type="cellIs" dxfId="113" priority="15" operator="equal">
      <formula>FALSE</formula>
    </cfRule>
  </conditionalFormatting>
  <conditionalFormatting sqref="K13:L52">
    <cfRule type="cellIs" dxfId="112"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J8" xr:uid="{00000000-0002-0000-1200-000002000000}"/>
    <dataValidation allowBlank="1" showInputMessage="1" showErrorMessage="1" prompt="Enter your MSU ID into this field and it will populate to all the other time reports in this workbook." sqref="B8:D8" xr:uid="{ECFA81E2-DB85-4F19-88C5-D2ED67F0C867}"/>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workbookViewId="0">
      <pane xSplit="1" ySplit="1" topLeftCell="B2" activePane="bottomRight" state="frozen"/>
      <selection activeCell="B8" sqref="B8:D8"/>
      <selection pane="topRight" activeCell="B8" sqref="B8:D8"/>
      <selection pane="bottomLeft" activeCell="B8" sqref="B8:D8"/>
      <selection pane="bottomRight" activeCell="B2" sqref="B2"/>
    </sheetView>
  </sheetViews>
  <sheetFormatPr defaultColWidth="9.33203125" defaultRowHeight="15.75" x14ac:dyDescent="0.2"/>
  <cols>
    <col min="1" max="1" width="16.33203125" style="86" bestFit="1" customWidth="1"/>
    <col min="2" max="2" width="17" style="118" customWidth="1"/>
    <col min="3" max="3" width="14.5" style="82" hidden="1" customWidth="1"/>
    <col min="4" max="4" width="9.33203125" style="82" hidden="1" customWidth="1"/>
    <col min="5" max="5" width="10.33203125" style="82" hidden="1" customWidth="1"/>
    <col min="6" max="6" width="10" style="82" hidden="1" customWidth="1"/>
    <col min="7" max="7" width="13.6640625" style="82" hidden="1" customWidth="1"/>
    <col min="8" max="8" width="7.83203125" style="82" hidden="1" customWidth="1"/>
    <col min="9" max="9" width="8.83203125" style="82" hidden="1" customWidth="1"/>
    <col min="10" max="10" width="8.1640625" style="82" hidden="1" customWidth="1"/>
    <col min="11" max="11" width="11" style="82" hidden="1" customWidth="1"/>
    <col min="12" max="16384" width="9.33203125" style="82"/>
  </cols>
  <sheetData>
    <row r="1" spans="1:22" s="76" customFormat="1" ht="42" customHeight="1" x14ac:dyDescent="0.2">
      <c r="A1" s="84" t="s">
        <v>78</v>
      </c>
      <c r="B1" s="116" t="s">
        <v>10</v>
      </c>
      <c r="C1" s="76" t="s">
        <v>79</v>
      </c>
      <c r="D1" s="77" t="s">
        <v>80</v>
      </c>
      <c r="E1" s="76" t="s">
        <v>81</v>
      </c>
      <c r="F1" s="76" t="s">
        <v>82</v>
      </c>
      <c r="G1" s="78" t="s">
        <v>83</v>
      </c>
      <c r="H1" s="76" t="s">
        <v>84</v>
      </c>
      <c r="I1" s="76" t="s">
        <v>85</v>
      </c>
      <c r="J1" s="76" t="s">
        <v>86</v>
      </c>
      <c r="K1" s="76" t="s">
        <v>87</v>
      </c>
    </row>
    <row r="2" spans="1:22" ht="18" customHeight="1" x14ac:dyDescent="0.2">
      <c r="A2" s="85" t="s">
        <v>13</v>
      </c>
      <c r="B2" s="117"/>
      <c r="C2" s="79"/>
      <c r="D2" s="80"/>
      <c r="E2" s="79"/>
      <c r="F2" s="79"/>
      <c r="G2" s="81"/>
      <c r="H2" s="79"/>
      <c r="I2" s="79"/>
      <c r="J2" s="79"/>
      <c r="K2" s="82">
        <f>SUM(Table1[[#This Row],[Actual Hours Worked]:[Leave Without Pay]])</f>
        <v>0</v>
      </c>
    </row>
    <row r="3" spans="1:22" ht="18" customHeight="1" x14ac:dyDescent="0.2">
      <c r="A3" s="85" t="s">
        <v>14</v>
      </c>
      <c r="B3" s="117"/>
      <c r="C3" s="79"/>
      <c r="D3" s="80"/>
      <c r="E3" s="79"/>
      <c r="F3" s="79"/>
      <c r="G3" s="81"/>
      <c r="H3" s="79"/>
      <c r="I3" s="79"/>
      <c r="J3" s="79"/>
      <c r="K3" s="82">
        <f>SUM(Table1[[#This Row],[Actual Hours Worked]:[Leave Without Pay]])</f>
        <v>0</v>
      </c>
    </row>
    <row r="4" spans="1:22" ht="18" customHeight="1" x14ac:dyDescent="0.2">
      <c r="A4" s="85" t="s">
        <v>15</v>
      </c>
      <c r="B4" s="152"/>
      <c r="C4" s="79"/>
      <c r="D4" s="80"/>
      <c r="E4" s="79"/>
      <c r="F4" s="79"/>
      <c r="G4" s="81"/>
      <c r="H4" s="79"/>
      <c r="I4" s="79"/>
      <c r="J4" s="79"/>
      <c r="K4" s="82">
        <f>SUM(Table1[[#This Row],[Actual Hours Worked]:[Leave Without Pay]])</f>
        <v>0</v>
      </c>
    </row>
    <row r="5" spans="1:22" ht="18" customHeight="1" x14ac:dyDescent="0.2">
      <c r="A5" s="85" t="s">
        <v>16</v>
      </c>
      <c r="B5" s="119"/>
      <c r="C5" s="79"/>
      <c r="D5" s="80"/>
      <c r="E5" s="79"/>
      <c r="F5" s="79"/>
      <c r="G5" s="81"/>
      <c r="H5" s="79"/>
      <c r="I5" s="79"/>
      <c r="J5" s="79"/>
      <c r="K5" s="82">
        <f>SUM(Table1[[#This Row],[Actual Hours Worked]:[Leave Without Pay]])</f>
        <v>0</v>
      </c>
    </row>
    <row r="6" spans="1:22" ht="18" customHeight="1" x14ac:dyDescent="0.2">
      <c r="A6" s="85" t="s">
        <v>17</v>
      </c>
      <c r="B6" s="119"/>
      <c r="C6" s="79"/>
      <c r="D6" s="80"/>
      <c r="E6" s="79"/>
      <c r="F6" s="79"/>
      <c r="G6" s="81"/>
      <c r="H6" s="79"/>
      <c r="I6" s="79"/>
      <c r="J6" s="79"/>
      <c r="K6" s="82">
        <f>SUM(Table1[[#This Row],[Actual Hours Worked]:[Leave Without Pay]])</f>
        <v>0</v>
      </c>
    </row>
    <row r="7" spans="1:22" ht="18" customHeight="1" x14ac:dyDescent="0.2">
      <c r="A7" s="85" t="s">
        <v>18</v>
      </c>
      <c r="B7" s="119"/>
      <c r="C7" s="79"/>
      <c r="D7" s="80"/>
      <c r="E7" s="79"/>
      <c r="F7" s="79"/>
      <c r="G7" s="81"/>
      <c r="H7" s="79"/>
      <c r="I7" s="79"/>
      <c r="J7" s="79"/>
      <c r="K7" s="82">
        <f>SUM(Table1[[#This Row],[Actual Hours Worked]:[Leave Without Pay]])</f>
        <v>0</v>
      </c>
    </row>
    <row r="8" spans="1:22" ht="18" customHeight="1" x14ac:dyDescent="0.2">
      <c r="A8" s="85" t="s">
        <v>19</v>
      </c>
      <c r="B8" s="119"/>
      <c r="C8" s="79"/>
      <c r="D8" s="80"/>
      <c r="E8" s="79"/>
      <c r="F8" s="79"/>
      <c r="G8" s="81"/>
      <c r="H8" s="79"/>
      <c r="I8" s="79"/>
      <c r="J8" s="79"/>
      <c r="K8" s="82">
        <f>SUM(Table1[[#This Row],[Actual Hours Worked]:[Leave Without Pay]])</f>
        <v>0</v>
      </c>
    </row>
    <row r="9" spans="1:22" x14ac:dyDescent="0.2">
      <c r="A9" s="85" t="s">
        <v>87</v>
      </c>
      <c r="B9" s="119">
        <f>SUM(B2:B8)</f>
        <v>0</v>
      </c>
      <c r="C9" s="79"/>
      <c r="D9" s="80"/>
      <c r="E9" s="79"/>
      <c r="F9" s="79"/>
      <c r="G9" s="81"/>
      <c r="H9" s="79"/>
      <c r="I9" s="79"/>
      <c r="J9" s="79"/>
      <c r="K9" s="82">
        <f>SUM(Table1[[#This Row],[Actual Hours Worked]:[Leave Without Pay]])</f>
        <v>0</v>
      </c>
    </row>
    <row r="11" spans="1:22" x14ac:dyDescent="0.2">
      <c r="E11" s="83">
        <v>40</v>
      </c>
      <c r="V11" s="83" t="s">
        <v>88</v>
      </c>
    </row>
  </sheetData>
  <sheetProtection algorithmName="SHA-512" hashValue="ppP4wsTJnXHLOtkNFrMtPHxQO6PdmQBkCU8rahnX5mzzu2YOphfIa9QiPMi8F06Ii+I693eTKNO6lHVesR63mQ==" saltValue="Fw7GI4+gm5z93qZRTcog0A==" spinCount="100000" sheet="1"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Schedule'!$K$30</f>
        <v>45711</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Schedule'!$L$30</f>
        <v>45724</v>
      </c>
      <c r="H9" s="180"/>
      <c r="I9" s="180"/>
      <c r="J9" s="35"/>
    </row>
    <row r="10" spans="1:12" ht="18" customHeight="1" thickBot="1" x14ac:dyDescent="0.25">
      <c r="A10" s="30" t="s">
        <v>7</v>
      </c>
      <c r="B10" s="186">
        <f>'June 16, 2024 - June 29, 2024'!$B$10</f>
        <v>0</v>
      </c>
      <c r="C10" s="186"/>
      <c r="D10" s="186"/>
      <c r="E10" s="4"/>
      <c r="F10" s="30" t="s">
        <v>8</v>
      </c>
      <c r="G10" s="181">
        <f>'Payroll Schedule'!$B$30</f>
        <v>6</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'Feb 9, 2025 - Feb 22, 2025'!$H$21</f>
        <v>0</v>
      </c>
      <c r="D13" s="138"/>
      <c r="E13" s="139"/>
      <c r="F13" s="140"/>
      <c r="G13" s="141"/>
      <c r="H13" s="142"/>
      <c r="I13" s="142"/>
      <c r="J13" s="36"/>
      <c r="K13" s="5"/>
      <c r="L13" s="3"/>
    </row>
    <row r="14" spans="1:12" ht="18" customHeight="1" thickTop="1" x14ac:dyDescent="0.2">
      <c r="A14" s="120">
        <f t="shared" ref="A14:A20" si="0">K14</f>
        <v>45711</v>
      </c>
      <c r="B14" s="121" t="s">
        <v>13</v>
      </c>
      <c r="C14" s="156"/>
      <c r="D14" s="122"/>
      <c r="E14" s="27"/>
      <c r="F14" s="120" t="b">
        <f t="shared" ref="F14:F20" si="1">K38</f>
        <v>0</v>
      </c>
      <c r="G14" s="123" t="s">
        <v>13</v>
      </c>
      <c r="H14" s="122"/>
      <c r="I14" s="122"/>
      <c r="K14" s="5">
        <f t="shared" ref="K14:K20" si="2">IF(EXACT(L14,$K$8)=TRUE,$G$8,IF(K13=0,"",IF(K13&lt;$G$9,K13+1,IF(K13=$G$9,""))))</f>
        <v>45711</v>
      </c>
      <c r="L14" s="3" t="s">
        <v>13</v>
      </c>
    </row>
    <row r="15" spans="1:12" ht="18" customHeight="1" x14ac:dyDescent="0.2">
      <c r="A15" s="24">
        <f t="shared" si="0"/>
        <v>45712</v>
      </c>
      <c r="B15" s="125" t="s">
        <v>14</v>
      </c>
      <c r="C15" s="126"/>
      <c r="D15" s="127"/>
      <c r="E15" s="27"/>
      <c r="F15" s="24" t="b">
        <f t="shared" si="1"/>
        <v>0</v>
      </c>
      <c r="G15" s="125" t="s">
        <v>14</v>
      </c>
      <c r="H15" s="127"/>
      <c r="I15" s="127"/>
      <c r="K15" s="5">
        <f t="shared" si="2"/>
        <v>45712</v>
      </c>
      <c r="L15" s="3" t="s">
        <v>14</v>
      </c>
    </row>
    <row r="16" spans="1:12" ht="18" customHeight="1" x14ac:dyDescent="0.2">
      <c r="A16" s="24">
        <f t="shared" si="0"/>
        <v>45713</v>
      </c>
      <c r="B16" s="125" t="s">
        <v>15</v>
      </c>
      <c r="C16" s="126"/>
      <c r="D16" s="127"/>
      <c r="E16" s="27"/>
      <c r="F16" s="24" t="b">
        <f t="shared" si="1"/>
        <v>0</v>
      </c>
      <c r="G16" s="125" t="s">
        <v>15</v>
      </c>
      <c r="H16" s="127"/>
      <c r="I16" s="127"/>
      <c r="K16" s="5">
        <f t="shared" si="2"/>
        <v>45713</v>
      </c>
      <c r="L16" s="3" t="s">
        <v>15</v>
      </c>
    </row>
    <row r="17" spans="1:12" ht="18" customHeight="1" x14ac:dyDescent="0.2">
      <c r="A17" s="24">
        <f t="shared" si="0"/>
        <v>45714</v>
      </c>
      <c r="B17" s="125" t="s">
        <v>16</v>
      </c>
      <c r="C17" s="126"/>
      <c r="D17" s="127"/>
      <c r="E17" s="27"/>
      <c r="F17" s="24" t="b">
        <f t="shared" si="1"/>
        <v>0</v>
      </c>
      <c r="G17" s="125" t="s">
        <v>16</v>
      </c>
      <c r="H17" s="127"/>
      <c r="I17" s="127"/>
      <c r="K17" s="5">
        <f t="shared" si="2"/>
        <v>45714</v>
      </c>
      <c r="L17" s="3" t="s">
        <v>16</v>
      </c>
    </row>
    <row r="18" spans="1:12" ht="18" customHeight="1" x14ac:dyDescent="0.2">
      <c r="A18" s="24">
        <f t="shared" si="0"/>
        <v>45715</v>
      </c>
      <c r="B18" s="125" t="s">
        <v>17</v>
      </c>
      <c r="C18" s="126"/>
      <c r="D18" s="127"/>
      <c r="E18" s="27"/>
      <c r="F18" s="24" t="b">
        <f t="shared" si="1"/>
        <v>0</v>
      </c>
      <c r="G18" s="125" t="s">
        <v>17</v>
      </c>
      <c r="H18" s="127"/>
      <c r="I18" s="127"/>
      <c r="K18" s="5">
        <f t="shared" si="2"/>
        <v>45715</v>
      </c>
      <c r="L18" s="3" t="s">
        <v>17</v>
      </c>
    </row>
    <row r="19" spans="1:12" ht="18" customHeight="1" x14ac:dyDescent="0.2">
      <c r="A19" s="24">
        <f t="shared" si="0"/>
        <v>45716</v>
      </c>
      <c r="B19" s="125" t="s">
        <v>18</v>
      </c>
      <c r="C19" s="126"/>
      <c r="D19" s="127"/>
      <c r="E19" s="27"/>
      <c r="F19" s="24" t="b">
        <f t="shared" si="1"/>
        <v>0</v>
      </c>
      <c r="G19" s="125" t="s">
        <v>18</v>
      </c>
      <c r="H19" s="127"/>
      <c r="I19" s="127"/>
      <c r="K19" s="5">
        <f t="shared" si="2"/>
        <v>45716</v>
      </c>
      <c r="L19" s="3" t="s">
        <v>18</v>
      </c>
    </row>
    <row r="20" spans="1:12" ht="18" customHeight="1" thickBot="1" x14ac:dyDescent="0.25">
      <c r="A20" s="25">
        <f t="shared" si="0"/>
        <v>45717</v>
      </c>
      <c r="B20" s="128" t="s">
        <v>19</v>
      </c>
      <c r="C20" s="129"/>
      <c r="D20" s="130"/>
      <c r="E20" s="27"/>
      <c r="F20" s="25" t="b">
        <f t="shared" si="1"/>
        <v>0</v>
      </c>
      <c r="G20" s="128" t="s">
        <v>19</v>
      </c>
      <c r="H20" s="130"/>
      <c r="I20" s="130"/>
      <c r="K20" s="5">
        <f t="shared" si="2"/>
        <v>45717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45718</v>
      </c>
      <c r="B22" s="133" t="s">
        <v>13</v>
      </c>
      <c r="C22" s="124"/>
      <c r="D22" s="122"/>
      <c r="E22" s="27"/>
      <c r="F22" s="120" t="b">
        <f t="shared" ref="F22:F28" si="4">K46</f>
        <v>0</v>
      </c>
      <c r="G22" s="133" t="s">
        <v>13</v>
      </c>
      <c r="H22" s="122"/>
      <c r="I22" s="122"/>
      <c r="K22" s="5">
        <f>IF(K20=0,"",IF(K20&lt;$G$9,K20+1,IF(K20=$G$9,"")))</f>
        <v>45718</v>
      </c>
      <c r="L22" s="3" t="s">
        <v>13</v>
      </c>
    </row>
    <row r="23" spans="1:12" ht="18" customHeight="1" x14ac:dyDescent="0.2">
      <c r="A23" s="24">
        <f t="shared" si="3"/>
        <v>45719</v>
      </c>
      <c r="B23" s="134" t="s">
        <v>14</v>
      </c>
      <c r="C23" s="126"/>
      <c r="D23" s="127"/>
      <c r="E23" s="27"/>
      <c r="F23" s="24" t="b">
        <f t="shared" si="4"/>
        <v>0</v>
      </c>
      <c r="G23" s="134" t="s">
        <v>14</v>
      </c>
      <c r="H23" s="127"/>
      <c r="I23" s="127"/>
      <c r="K23" s="5">
        <f>IF(K22=0,"",IF(K22&lt;$G$9,K22+1,IF(K22=$G$9,"")))</f>
        <v>45719</v>
      </c>
      <c r="L23" s="3" t="s">
        <v>14</v>
      </c>
    </row>
    <row r="24" spans="1:12" ht="18" customHeight="1" x14ac:dyDescent="0.2">
      <c r="A24" s="24">
        <f t="shared" si="3"/>
        <v>45720</v>
      </c>
      <c r="B24" s="134" t="s">
        <v>15</v>
      </c>
      <c r="C24" s="126"/>
      <c r="D24" s="127"/>
      <c r="E24" s="27"/>
      <c r="F24" s="24" t="b">
        <f t="shared" si="4"/>
        <v>0</v>
      </c>
      <c r="G24" s="134" t="s">
        <v>15</v>
      </c>
      <c r="H24" s="127"/>
      <c r="I24" s="127"/>
      <c r="K24" s="5">
        <f t="shared" ref="K24:K28" si="5">IF(K23=0,"",IF(K23&lt;$G$9,K23+1,IF(K23=$G$9,"")))</f>
        <v>45720</v>
      </c>
      <c r="L24" s="3" t="s">
        <v>15</v>
      </c>
    </row>
    <row r="25" spans="1:12" ht="18" customHeight="1" x14ac:dyDescent="0.2">
      <c r="A25" s="24">
        <f t="shared" si="3"/>
        <v>45721</v>
      </c>
      <c r="B25" s="134" t="s">
        <v>16</v>
      </c>
      <c r="C25" s="126"/>
      <c r="D25" s="127"/>
      <c r="E25" s="27"/>
      <c r="F25" s="24" t="b">
        <f t="shared" si="4"/>
        <v>0</v>
      </c>
      <c r="G25" s="134" t="s">
        <v>16</v>
      </c>
      <c r="H25" s="127"/>
      <c r="I25" s="127"/>
      <c r="K25" s="5">
        <f t="shared" si="5"/>
        <v>45721</v>
      </c>
      <c r="L25" s="3" t="s">
        <v>16</v>
      </c>
    </row>
    <row r="26" spans="1:12" ht="18" customHeight="1" x14ac:dyDescent="0.2">
      <c r="A26" s="24">
        <f t="shared" si="3"/>
        <v>45722</v>
      </c>
      <c r="B26" s="134" t="s">
        <v>17</v>
      </c>
      <c r="C26" s="126"/>
      <c r="D26" s="127"/>
      <c r="E26" s="27"/>
      <c r="F26" s="24" t="b">
        <f t="shared" si="4"/>
        <v>0</v>
      </c>
      <c r="G26" s="134" t="s">
        <v>17</v>
      </c>
      <c r="H26" s="127"/>
      <c r="I26" s="127"/>
      <c r="K26" s="5">
        <f t="shared" si="5"/>
        <v>45722</v>
      </c>
      <c r="L26" s="3" t="s">
        <v>17</v>
      </c>
    </row>
    <row r="27" spans="1:12" ht="18" customHeight="1" x14ac:dyDescent="0.2">
      <c r="A27" s="24">
        <f t="shared" si="3"/>
        <v>45723</v>
      </c>
      <c r="B27" s="134" t="s">
        <v>18</v>
      </c>
      <c r="C27" s="126"/>
      <c r="D27" s="127"/>
      <c r="E27" s="27"/>
      <c r="F27" s="24" t="b">
        <f t="shared" si="4"/>
        <v>0</v>
      </c>
      <c r="G27" s="134" t="s">
        <v>18</v>
      </c>
      <c r="H27" s="127"/>
      <c r="I27" s="127"/>
      <c r="K27" s="5">
        <f t="shared" si="5"/>
        <v>45723</v>
      </c>
      <c r="L27" s="3" t="s">
        <v>18</v>
      </c>
    </row>
    <row r="28" spans="1:12" ht="18" customHeight="1" thickBot="1" x14ac:dyDescent="0.25">
      <c r="A28" s="25">
        <f t="shared" si="3"/>
        <v>45724</v>
      </c>
      <c r="B28" s="135" t="s">
        <v>19</v>
      </c>
      <c r="C28" s="129"/>
      <c r="D28" s="130"/>
      <c r="E28" s="27"/>
      <c r="F28" s="25" t="b">
        <f t="shared" si="4"/>
        <v>0</v>
      </c>
      <c r="G28" s="135" t="s">
        <v>19</v>
      </c>
      <c r="H28" s="130"/>
      <c r="I28" s="130"/>
      <c r="K28" s="5">
        <f t="shared" si="5"/>
        <v>45724</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Wv8hf59IKEMEfTckqdQ8EB6RBGnWTmgGT7/fZWlY4VIqk89pStyWExaqY6o5ZGcDdF5MJczU+jrUsY0mWScRug==" saltValue="Lh3xucdFTttv4VxTTD7Rl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11" priority="38" operator="equal">
      <formula>FALSE</formula>
    </cfRule>
  </conditionalFormatting>
  <conditionalFormatting sqref="A14:A20">
    <cfRule type="containsText" dxfId="110" priority="21" operator="containsText" text="FALSE">
      <formula>NOT(ISERROR(SEARCH("FALSE",A14)))</formula>
    </cfRule>
  </conditionalFormatting>
  <conditionalFormatting sqref="A22">
    <cfRule type="cellIs" dxfId="109" priority="8" operator="equal">
      <formula>FALSE</formula>
    </cfRule>
  </conditionalFormatting>
  <conditionalFormatting sqref="A22:A28">
    <cfRule type="containsText" dxfId="108" priority="7" operator="containsText" text="FALSE">
      <formula>NOT(ISERROR(SEARCH("FALSE",A22)))</formula>
    </cfRule>
  </conditionalFormatting>
  <conditionalFormatting sqref="A29:A30">
    <cfRule type="cellIs" dxfId="107" priority="12" operator="equal">
      <formula>FALSE</formula>
    </cfRule>
  </conditionalFormatting>
  <conditionalFormatting sqref="A30:A36">
    <cfRule type="containsText" dxfId="106" priority="11" operator="containsText" text="FALSE">
      <formula>NOT(ISERROR(SEARCH("FALSE",A30)))</formula>
    </cfRule>
  </conditionalFormatting>
  <conditionalFormatting sqref="B22:B28">
    <cfRule type="cellIs" dxfId="105" priority="17" operator="equal">
      <formula>FALSE</formula>
    </cfRule>
  </conditionalFormatting>
  <conditionalFormatting sqref="B30:B36">
    <cfRule type="cellIs" dxfId="104" priority="9" operator="equal">
      <formula>FALSE</formula>
    </cfRule>
  </conditionalFormatting>
  <conditionalFormatting sqref="B8:D10">
    <cfRule type="cellIs" dxfId="103" priority="1" operator="equal">
      <formula>0</formula>
    </cfRule>
  </conditionalFormatting>
  <conditionalFormatting sqref="F14">
    <cfRule type="cellIs" dxfId="102" priority="20" operator="equal">
      <formula>FALSE</formula>
    </cfRule>
  </conditionalFormatting>
  <conditionalFormatting sqref="F14:F20">
    <cfRule type="containsText" dxfId="101" priority="19" operator="containsText" text="FALSE">
      <formula>NOT(ISERROR(SEARCH("FALSE",F14)))</formula>
    </cfRule>
  </conditionalFormatting>
  <conditionalFormatting sqref="F22">
    <cfRule type="cellIs" dxfId="100" priority="6" operator="equal">
      <formula>FALSE</formula>
    </cfRule>
  </conditionalFormatting>
  <conditionalFormatting sqref="F22:F28">
    <cfRule type="containsText" dxfId="99" priority="5" operator="containsText" text="FALSE">
      <formula>NOT(ISERROR(SEARCH("FALSE",F22)))</formula>
    </cfRule>
  </conditionalFormatting>
  <conditionalFormatting sqref="F29:F30">
    <cfRule type="cellIs" dxfId="98" priority="3" operator="equal">
      <formula>FALSE</formula>
    </cfRule>
  </conditionalFormatting>
  <conditionalFormatting sqref="G22:G28">
    <cfRule type="cellIs" dxfId="97" priority="15" operator="equal">
      <formula>FALSE</formula>
    </cfRule>
  </conditionalFormatting>
  <conditionalFormatting sqref="K13:L52">
    <cfRule type="cellIs" dxfId="96"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 allowBlank="1" showInputMessage="1" showErrorMessage="1" prompt="Enter your MSU ID into this field and it will populate to all the other time reports in this workbook." sqref="B8:D8" xr:uid="{CEF4E6C7-B671-498E-AF8C-DC59307F1F52}"/>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Schedule'!$K$32</f>
        <v>45725</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Schedule'!$L$32</f>
        <v>45738</v>
      </c>
      <c r="H9" s="180"/>
      <c r="I9" s="180"/>
      <c r="J9" s="35"/>
    </row>
    <row r="10" spans="1:12" ht="18" customHeight="1" thickBot="1" x14ac:dyDescent="0.25">
      <c r="A10" s="30" t="s">
        <v>7</v>
      </c>
      <c r="B10" s="186">
        <f>'June 16, 2024 - June 29, 2024'!$B$10</f>
        <v>0</v>
      </c>
      <c r="C10" s="186"/>
      <c r="D10" s="186"/>
      <c r="E10" s="4"/>
      <c r="F10" s="30" t="s">
        <v>8</v>
      </c>
      <c r="G10" s="181">
        <f>'Payroll Schedule'!$B$32</f>
        <v>7</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'Feb 23, 2025 - March 8, 2025'!$C$37</f>
        <v>0</v>
      </c>
      <c r="D13" s="138"/>
      <c r="E13" s="139"/>
      <c r="F13" s="140"/>
      <c r="G13" s="141"/>
      <c r="H13" s="142"/>
      <c r="I13" s="142"/>
      <c r="J13" s="36"/>
      <c r="K13" s="5"/>
      <c r="L13" s="3"/>
    </row>
    <row r="14" spans="1:12" ht="18" customHeight="1" thickTop="1" x14ac:dyDescent="0.2">
      <c r="A14" s="120">
        <f t="shared" ref="A14:A20" si="0">K14</f>
        <v>45725</v>
      </c>
      <c r="B14" s="121" t="s">
        <v>13</v>
      </c>
      <c r="C14" s="156"/>
      <c r="D14" s="122"/>
      <c r="E14" s="27"/>
      <c r="F14" s="120" t="b">
        <f t="shared" ref="F14:F20" si="1">K38</f>
        <v>0</v>
      </c>
      <c r="G14" s="123" t="s">
        <v>13</v>
      </c>
      <c r="H14" s="122"/>
      <c r="I14" s="122"/>
      <c r="K14" s="5">
        <f t="shared" ref="K14:K20" si="2">IF(EXACT(L14,$K$8)=TRUE,$G$8,IF(K13=0,"",IF(K13&lt;$G$9,K13+1,IF(K13=$G$9,""))))</f>
        <v>45725</v>
      </c>
      <c r="L14" s="3" t="s">
        <v>13</v>
      </c>
    </row>
    <row r="15" spans="1:12" ht="18" customHeight="1" x14ac:dyDescent="0.2">
      <c r="A15" s="24">
        <f t="shared" si="0"/>
        <v>45726</v>
      </c>
      <c r="B15" s="125" t="s">
        <v>14</v>
      </c>
      <c r="C15" s="126"/>
      <c r="D15" s="127"/>
      <c r="E15" s="27"/>
      <c r="F15" s="24" t="b">
        <f t="shared" si="1"/>
        <v>0</v>
      </c>
      <c r="G15" s="125" t="s">
        <v>14</v>
      </c>
      <c r="H15" s="127"/>
      <c r="I15" s="127"/>
      <c r="K15" s="5">
        <f t="shared" si="2"/>
        <v>45726</v>
      </c>
      <c r="L15" s="3" t="s">
        <v>14</v>
      </c>
    </row>
    <row r="16" spans="1:12" ht="18" customHeight="1" x14ac:dyDescent="0.2">
      <c r="A16" s="24">
        <f t="shared" si="0"/>
        <v>45727</v>
      </c>
      <c r="B16" s="125" t="s">
        <v>15</v>
      </c>
      <c r="C16" s="126"/>
      <c r="D16" s="127"/>
      <c r="E16" s="27"/>
      <c r="F16" s="24" t="b">
        <f t="shared" si="1"/>
        <v>0</v>
      </c>
      <c r="G16" s="125" t="s">
        <v>15</v>
      </c>
      <c r="H16" s="127"/>
      <c r="I16" s="127"/>
      <c r="K16" s="5">
        <f t="shared" si="2"/>
        <v>45727</v>
      </c>
      <c r="L16" s="3" t="s">
        <v>15</v>
      </c>
    </row>
    <row r="17" spans="1:12" ht="18" customHeight="1" x14ac:dyDescent="0.2">
      <c r="A17" s="24">
        <f t="shared" si="0"/>
        <v>45728</v>
      </c>
      <c r="B17" s="125" t="s">
        <v>16</v>
      </c>
      <c r="C17" s="126"/>
      <c r="D17" s="127"/>
      <c r="E17" s="27"/>
      <c r="F17" s="24" t="b">
        <f t="shared" si="1"/>
        <v>0</v>
      </c>
      <c r="G17" s="125" t="s">
        <v>16</v>
      </c>
      <c r="H17" s="127"/>
      <c r="I17" s="127"/>
      <c r="K17" s="5">
        <f t="shared" si="2"/>
        <v>45728</v>
      </c>
      <c r="L17" s="3" t="s">
        <v>16</v>
      </c>
    </row>
    <row r="18" spans="1:12" ht="18" customHeight="1" x14ac:dyDescent="0.2">
      <c r="A18" s="24">
        <f t="shared" si="0"/>
        <v>45729</v>
      </c>
      <c r="B18" s="125" t="s">
        <v>17</v>
      </c>
      <c r="C18" s="126"/>
      <c r="D18" s="127"/>
      <c r="E18" s="27"/>
      <c r="F18" s="24" t="b">
        <f t="shared" si="1"/>
        <v>0</v>
      </c>
      <c r="G18" s="125" t="s">
        <v>17</v>
      </c>
      <c r="H18" s="127"/>
      <c r="I18" s="127"/>
      <c r="K18" s="5">
        <f t="shared" si="2"/>
        <v>45729</v>
      </c>
      <c r="L18" s="3" t="s">
        <v>17</v>
      </c>
    </row>
    <row r="19" spans="1:12" ht="18" customHeight="1" x14ac:dyDescent="0.2">
      <c r="A19" s="24">
        <f t="shared" si="0"/>
        <v>45730</v>
      </c>
      <c r="B19" s="125" t="s">
        <v>18</v>
      </c>
      <c r="C19" s="126"/>
      <c r="D19" s="127"/>
      <c r="E19" s="27"/>
      <c r="F19" s="24" t="b">
        <f t="shared" si="1"/>
        <v>0</v>
      </c>
      <c r="G19" s="125" t="s">
        <v>18</v>
      </c>
      <c r="H19" s="127"/>
      <c r="I19" s="127"/>
      <c r="K19" s="5">
        <f t="shared" si="2"/>
        <v>45730</v>
      </c>
      <c r="L19" s="3" t="s">
        <v>18</v>
      </c>
    </row>
    <row r="20" spans="1:12" ht="18" customHeight="1" thickBot="1" x14ac:dyDescent="0.25">
      <c r="A20" s="25">
        <f t="shared" si="0"/>
        <v>45731</v>
      </c>
      <c r="B20" s="128" t="s">
        <v>19</v>
      </c>
      <c r="C20" s="129"/>
      <c r="D20" s="130"/>
      <c r="E20" s="27"/>
      <c r="F20" s="25" t="b">
        <f t="shared" si="1"/>
        <v>0</v>
      </c>
      <c r="G20" s="128" t="s">
        <v>19</v>
      </c>
      <c r="H20" s="130"/>
      <c r="I20" s="130"/>
      <c r="K20" s="5">
        <f t="shared" si="2"/>
        <v>45731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45732</v>
      </c>
      <c r="B22" s="133" t="s">
        <v>13</v>
      </c>
      <c r="C22" s="124"/>
      <c r="D22" s="122"/>
      <c r="E22" s="27"/>
      <c r="F22" s="120" t="b">
        <f t="shared" ref="F22:F28" si="4">K46</f>
        <v>0</v>
      </c>
      <c r="G22" s="133" t="s">
        <v>13</v>
      </c>
      <c r="H22" s="122"/>
      <c r="I22" s="122"/>
      <c r="K22" s="5">
        <f>IF(K20=0,"",IF(K20&lt;$G$9,K20+1,IF(K20=$G$9,"")))</f>
        <v>45732</v>
      </c>
      <c r="L22" s="3" t="s">
        <v>13</v>
      </c>
    </row>
    <row r="23" spans="1:12" ht="18" customHeight="1" x14ac:dyDescent="0.2">
      <c r="A23" s="24">
        <f t="shared" si="3"/>
        <v>45733</v>
      </c>
      <c r="B23" s="134" t="s">
        <v>14</v>
      </c>
      <c r="C23" s="126"/>
      <c r="D23" s="127"/>
      <c r="E23" s="27"/>
      <c r="F23" s="24" t="b">
        <f t="shared" si="4"/>
        <v>0</v>
      </c>
      <c r="G23" s="134" t="s">
        <v>14</v>
      </c>
      <c r="H23" s="127"/>
      <c r="I23" s="127"/>
      <c r="K23" s="5">
        <f>IF(K22=0,"",IF(K22&lt;$G$9,K22+1,IF(K22=$G$9,"")))</f>
        <v>45733</v>
      </c>
      <c r="L23" s="3" t="s">
        <v>14</v>
      </c>
    </row>
    <row r="24" spans="1:12" ht="18" customHeight="1" x14ac:dyDescent="0.2">
      <c r="A24" s="24">
        <f t="shared" si="3"/>
        <v>45734</v>
      </c>
      <c r="B24" s="134" t="s">
        <v>15</v>
      </c>
      <c r="C24" s="126"/>
      <c r="D24" s="127"/>
      <c r="E24" s="27"/>
      <c r="F24" s="24" t="b">
        <f t="shared" si="4"/>
        <v>0</v>
      </c>
      <c r="G24" s="134" t="s">
        <v>15</v>
      </c>
      <c r="H24" s="127"/>
      <c r="I24" s="127"/>
      <c r="K24" s="5">
        <f t="shared" ref="K24:K28" si="5">IF(K23=0,"",IF(K23&lt;$G$9,K23+1,IF(K23=$G$9,"")))</f>
        <v>45734</v>
      </c>
      <c r="L24" s="3" t="s">
        <v>15</v>
      </c>
    </row>
    <row r="25" spans="1:12" ht="18" customHeight="1" x14ac:dyDescent="0.2">
      <c r="A25" s="24">
        <f t="shared" si="3"/>
        <v>45735</v>
      </c>
      <c r="B25" s="134" t="s">
        <v>16</v>
      </c>
      <c r="C25" s="126"/>
      <c r="D25" s="127"/>
      <c r="E25" s="27"/>
      <c r="F25" s="24" t="b">
        <f t="shared" si="4"/>
        <v>0</v>
      </c>
      <c r="G25" s="134" t="s">
        <v>16</v>
      </c>
      <c r="H25" s="127"/>
      <c r="I25" s="127"/>
      <c r="K25" s="5">
        <f t="shared" si="5"/>
        <v>45735</v>
      </c>
      <c r="L25" s="3" t="s">
        <v>16</v>
      </c>
    </row>
    <row r="26" spans="1:12" ht="18" customHeight="1" x14ac:dyDescent="0.2">
      <c r="A26" s="24">
        <f t="shared" si="3"/>
        <v>45736</v>
      </c>
      <c r="B26" s="134" t="s">
        <v>17</v>
      </c>
      <c r="C26" s="126"/>
      <c r="D26" s="127"/>
      <c r="E26" s="27"/>
      <c r="F26" s="24" t="b">
        <f t="shared" si="4"/>
        <v>0</v>
      </c>
      <c r="G26" s="134" t="s">
        <v>17</v>
      </c>
      <c r="H26" s="127"/>
      <c r="I26" s="127"/>
      <c r="K26" s="5">
        <f t="shared" si="5"/>
        <v>45736</v>
      </c>
      <c r="L26" s="3" t="s">
        <v>17</v>
      </c>
    </row>
    <row r="27" spans="1:12" ht="18" customHeight="1" x14ac:dyDescent="0.2">
      <c r="A27" s="24">
        <f t="shared" si="3"/>
        <v>45737</v>
      </c>
      <c r="B27" s="134" t="s">
        <v>18</v>
      </c>
      <c r="C27" s="126"/>
      <c r="D27" s="127"/>
      <c r="E27" s="27"/>
      <c r="F27" s="24" t="b">
        <f t="shared" si="4"/>
        <v>0</v>
      </c>
      <c r="G27" s="134" t="s">
        <v>18</v>
      </c>
      <c r="H27" s="127"/>
      <c r="I27" s="127"/>
      <c r="K27" s="5">
        <f t="shared" si="5"/>
        <v>45737</v>
      </c>
      <c r="L27" s="3" t="s">
        <v>18</v>
      </c>
    </row>
    <row r="28" spans="1:12" ht="18" customHeight="1" thickBot="1" x14ac:dyDescent="0.25">
      <c r="A28" s="25">
        <f t="shared" si="3"/>
        <v>45738</v>
      </c>
      <c r="B28" s="135" t="s">
        <v>19</v>
      </c>
      <c r="C28" s="129"/>
      <c r="D28" s="130"/>
      <c r="E28" s="27"/>
      <c r="F28" s="25" t="b">
        <f t="shared" si="4"/>
        <v>0</v>
      </c>
      <c r="G28" s="135" t="s">
        <v>19</v>
      </c>
      <c r="H28" s="130"/>
      <c r="I28" s="130"/>
      <c r="K28" s="5">
        <f t="shared" si="5"/>
        <v>45738</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7"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jw5U8ZPKvKre9Ya5UZNZNUzewB9Y3kEoJKV2JEJH5/1SKsxEi81cZsJdDpyh5eNAjA7sp3+ZepoLi5O+IcinWg==" saltValue="mN3TEocARklCRlmL1gTt5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95" priority="38" operator="equal">
      <formula>FALSE</formula>
    </cfRule>
  </conditionalFormatting>
  <conditionalFormatting sqref="A14:A20">
    <cfRule type="containsText" dxfId="94" priority="21" operator="containsText" text="FALSE">
      <formula>NOT(ISERROR(SEARCH("FALSE",A14)))</formula>
    </cfRule>
  </conditionalFormatting>
  <conditionalFormatting sqref="A22">
    <cfRule type="cellIs" dxfId="93" priority="8" operator="equal">
      <formula>FALSE</formula>
    </cfRule>
  </conditionalFormatting>
  <conditionalFormatting sqref="A22:A28">
    <cfRule type="containsText" dxfId="92" priority="7" operator="containsText" text="FALSE">
      <formula>NOT(ISERROR(SEARCH("FALSE",A22)))</formula>
    </cfRule>
  </conditionalFormatting>
  <conditionalFormatting sqref="A29:A30">
    <cfRule type="cellIs" dxfId="91" priority="12" operator="equal">
      <formula>FALSE</formula>
    </cfRule>
  </conditionalFormatting>
  <conditionalFormatting sqref="A30:A36">
    <cfRule type="containsText" dxfId="90" priority="11" operator="containsText" text="FALSE">
      <formula>NOT(ISERROR(SEARCH("FALSE",A30)))</formula>
    </cfRule>
  </conditionalFormatting>
  <conditionalFormatting sqref="B22:B28">
    <cfRule type="cellIs" dxfId="89" priority="17" operator="equal">
      <formula>FALSE</formula>
    </cfRule>
  </conditionalFormatting>
  <conditionalFormatting sqref="B30:B36">
    <cfRule type="cellIs" dxfId="88" priority="9" operator="equal">
      <formula>FALSE</formula>
    </cfRule>
  </conditionalFormatting>
  <conditionalFormatting sqref="B8:D10">
    <cfRule type="cellIs" dxfId="87" priority="1" operator="equal">
      <formula>0</formula>
    </cfRule>
  </conditionalFormatting>
  <conditionalFormatting sqref="F14">
    <cfRule type="cellIs" dxfId="86" priority="20" operator="equal">
      <formula>FALSE</formula>
    </cfRule>
  </conditionalFormatting>
  <conditionalFormatting sqref="F14:F20">
    <cfRule type="containsText" dxfId="85" priority="19" operator="containsText" text="FALSE">
      <formula>NOT(ISERROR(SEARCH("FALSE",F14)))</formula>
    </cfRule>
  </conditionalFormatting>
  <conditionalFormatting sqref="F22">
    <cfRule type="cellIs" dxfId="84" priority="6" operator="equal">
      <formula>FALSE</formula>
    </cfRule>
  </conditionalFormatting>
  <conditionalFormatting sqref="F22:F28">
    <cfRule type="containsText" dxfId="83" priority="5" operator="containsText" text="FALSE">
      <formula>NOT(ISERROR(SEARCH("FALSE",F22)))</formula>
    </cfRule>
  </conditionalFormatting>
  <conditionalFormatting sqref="F29:F30">
    <cfRule type="cellIs" dxfId="82" priority="3" operator="equal">
      <formula>FALSE</formula>
    </cfRule>
  </conditionalFormatting>
  <conditionalFormatting sqref="G22:G28">
    <cfRule type="cellIs" dxfId="81" priority="15" operator="equal">
      <formula>FALSE</formula>
    </cfRule>
  </conditionalFormatting>
  <conditionalFormatting sqref="K13:L52">
    <cfRule type="cellIs" dxfId="80"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J8" xr:uid="{00000000-0002-0000-1400-000002000000}"/>
    <dataValidation allowBlank="1" showInputMessage="1" showErrorMessage="1" prompt="Enter your MSU ID into this field and it will populate to all the other time reports in this workbook." sqref="B8:D8" xr:uid="{98F9AE78-78C4-4D9D-AE93-2B3636DDDF00}"/>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Schedule'!$K$33</f>
        <v>45739</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Schedule'!$L$33</f>
        <v>45752</v>
      </c>
      <c r="H9" s="180"/>
      <c r="I9" s="180"/>
      <c r="J9" s="35"/>
    </row>
    <row r="10" spans="1:12" ht="18" customHeight="1" thickBot="1" x14ac:dyDescent="0.25">
      <c r="A10" s="30" t="s">
        <v>7</v>
      </c>
      <c r="B10" s="186">
        <f>'June 16, 2024 - June 29, 2024'!$B$10</f>
        <v>0</v>
      </c>
      <c r="C10" s="186"/>
      <c r="D10" s="186"/>
      <c r="E10" s="4"/>
      <c r="F10" s="30" t="s">
        <v>8</v>
      </c>
      <c r="G10" s="181">
        <f>'Payroll Schedule'!$B$33</f>
        <v>8</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'March 9, 2025 - March 22, 2025'!$C$37</f>
        <v>0</v>
      </c>
      <c r="D13" s="138"/>
      <c r="E13" s="139"/>
      <c r="F13" s="140"/>
      <c r="G13" s="141"/>
      <c r="H13" s="142"/>
      <c r="I13" s="142"/>
      <c r="J13" s="36"/>
      <c r="K13" s="5"/>
      <c r="L13" s="3"/>
    </row>
    <row r="14" spans="1:12" ht="18" customHeight="1" thickTop="1" x14ac:dyDescent="0.2">
      <c r="A14" s="120">
        <f t="shared" ref="A14:A20" si="0">K14</f>
        <v>45739</v>
      </c>
      <c r="B14" s="121" t="s">
        <v>13</v>
      </c>
      <c r="C14" s="156"/>
      <c r="D14" s="122"/>
      <c r="E14" s="27"/>
      <c r="F14" s="120" t="b">
        <f t="shared" ref="F14:F20" si="1">K38</f>
        <v>0</v>
      </c>
      <c r="G14" s="123" t="s">
        <v>13</v>
      </c>
      <c r="H14" s="122"/>
      <c r="I14" s="122"/>
      <c r="K14" s="5">
        <f t="shared" ref="K14:K20" si="2">IF(EXACT(L14,$K$8)=TRUE,$G$8,IF(K13=0,"",IF(K13&lt;$G$9,K13+1,IF(K13=$G$9,""))))</f>
        <v>45739</v>
      </c>
      <c r="L14" s="3" t="s">
        <v>13</v>
      </c>
    </row>
    <row r="15" spans="1:12" ht="18" customHeight="1" x14ac:dyDescent="0.2">
      <c r="A15" s="24">
        <f t="shared" si="0"/>
        <v>45740</v>
      </c>
      <c r="B15" s="125" t="s">
        <v>14</v>
      </c>
      <c r="C15" s="126"/>
      <c r="D15" s="127"/>
      <c r="E15" s="27"/>
      <c r="F15" s="24" t="b">
        <f t="shared" si="1"/>
        <v>0</v>
      </c>
      <c r="G15" s="125" t="s">
        <v>14</v>
      </c>
      <c r="H15" s="127"/>
      <c r="I15" s="127"/>
      <c r="K15" s="5">
        <f t="shared" si="2"/>
        <v>45740</v>
      </c>
      <c r="L15" s="3" t="s">
        <v>14</v>
      </c>
    </row>
    <row r="16" spans="1:12" ht="18" customHeight="1" x14ac:dyDescent="0.2">
      <c r="A16" s="24">
        <f t="shared" si="0"/>
        <v>45741</v>
      </c>
      <c r="B16" s="125" t="s">
        <v>15</v>
      </c>
      <c r="C16" s="126"/>
      <c r="D16" s="127"/>
      <c r="E16" s="27"/>
      <c r="F16" s="24" t="b">
        <f t="shared" si="1"/>
        <v>0</v>
      </c>
      <c r="G16" s="125" t="s">
        <v>15</v>
      </c>
      <c r="H16" s="127"/>
      <c r="I16" s="127"/>
      <c r="K16" s="5">
        <f t="shared" si="2"/>
        <v>45741</v>
      </c>
      <c r="L16" s="3" t="s">
        <v>15</v>
      </c>
    </row>
    <row r="17" spans="1:12" ht="18" customHeight="1" x14ac:dyDescent="0.2">
      <c r="A17" s="24">
        <f t="shared" si="0"/>
        <v>45742</v>
      </c>
      <c r="B17" s="125" t="s">
        <v>16</v>
      </c>
      <c r="C17" s="126"/>
      <c r="D17" s="127"/>
      <c r="E17" s="27"/>
      <c r="F17" s="24" t="b">
        <f t="shared" si="1"/>
        <v>0</v>
      </c>
      <c r="G17" s="125" t="s">
        <v>16</v>
      </c>
      <c r="H17" s="127"/>
      <c r="I17" s="127"/>
      <c r="K17" s="5">
        <f t="shared" si="2"/>
        <v>45742</v>
      </c>
      <c r="L17" s="3" t="s">
        <v>16</v>
      </c>
    </row>
    <row r="18" spans="1:12" ht="18" customHeight="1" x14ac:dyDescent="0.2">
      <c r="A18" s="24">
        <f t="shared" si="0"/>
        <v>45743</v>
      </c>
      <c r="B18" s="125" t="s">
        <v>17</v>
      </c>
      <c r="C18" s="126"/>
      <c r="D18" s="127"/>
      <c r="E18" s="27"/>
      <c r="F18" s="24" t="b">
        <f t="shared" si="1"/>
        <v>0</v>
      </c>
      <c r="G18" s="125" t="s">
        <v>17</v>
      </c>
      <c r="H18" s="127"/>
      <c r="I18" s="127"/>
      <c r="K18" s="5">
        <f t="shared" si="2"/>
        <v>45743</v>
      </c>
      <c r="L18" s="3" t="s">
        <v>17</v>
      </c>
    </row>
    <row r="19" spans="1:12" ht="18" customHeight="1" x14ac:dyDescent="0.2">
      <c r="A19" s="24">
        <f t="shared" si="0"/>
        <v>45744</v>
      </c>
      <c r="B19" s="125" t="s">
        <v>18</v>
      </c>
      <c r="C19" s="126"/>
      <c r="D19" s="127"/>
      <c r="E19" s="27"/>
      <c r="F19" s="24" t="b">
        <f t="shared" si="1"/>
        <v>0</v>
      </c>
      <c r="G19" s="125" t="s">
        <v>18</v>
      </c>
      <c r="H19" s="127"/>
      <c r="I19" s="127"/>
      <c r="K19" s="5">
        <f t="shared" si="2"/>
        <v>45744</v>
      </c>
      <c r="L19" s="3" t="s">
        <v>18</v>
      </c>
    </row>
    <row r="20" spans="1:12" ht="18" customHeight="1" thickBot="1" x14ac:dyDescent="0.25">
      <c r="A20" s="25">
        <f t="shared" si="0"/>
        <v>45745</v>
      </c>
      <c r="B20" s="128" t="s">
        <v>19</v>
      </c>
      <c r="C20" s="129"/>
      <c r="D20" s="130"/>
      <c r="E20" s="27"/>
      <c r="F20" s="25" t="b">
        <f t="shared" si="1"/>
        <v>0</v>
      </c>
      <c r="G20" s="128" t="s">
        <v>19</v>
      </c>
      <c r="H20" s="130"/>
      <c r="I20" s="130"/>
      <c r="K20" s="5">
        <f t="shared" si="2"/>
        <v>45745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45746</v>
      </c>
      <c r="B22" s="133" t="s">
        <v>13</v>
      </c>
      <c r="C22" s="124"/>
      <c r="D22" s="122"/>
      <c r="E22" s="27"/>
      <c r="F22" s="120" t="b">
        <f t="shared" ref="F22:F28" si="4">K46</f>
        <v>0</v>
      </c>
      <c r="G22" s="133" t="s">
        <v>13</v>
      </c>
      <c r="H22" s="122"/>
      <c r="I22" s="122"/>
      <c r="K22" s="5">
        <f>IF(K20=0,"",IF(K20&lt;$G$9,K20+1,IF(K20=$G$9,"")))</f>
        <v>45746</v>
      </c>
      <c r="L22" s="3" t="s">
        <v>13</v>
      </c>
    </row>
    <row r="23" spans="1:12" ht="18" customHeight="1" x14ac:dyDescent="0.2">
      <c r="A23" s="24">
        <f t="shared" si="3"/>
        <v>45747</v>
      </c>
      <c r="B23" s="134" t="s">
        <v>14</v>
      </c>
      <c r="C23" s="126"/>
      <c r="D23" s="127"/>
      <c r="E23" s="27"/>
      <c r="F23" s="24" t="b">
        <f t="shared" si="4"/>
        <v>0</v>
      </c>
      <c r="G23" s="134" t="s">
        <v>14</v>
      </c>
      <c r="H23" s="127"/>
      <c r="I23" s="127"/>
      <c r="K23" s="5">
        <f>IF(K22=0,"",IF(K22&lt;$G$9,K22+1,IF(K22=$G$9,"")))</f>
        <v>45747</v>
      </c>
      <c r="L23" s="3" t="s">
        <v>14</v>
      </c>
    </row>
    <row r="24" spans="1:12" ht="18" customHeight="1" x14ac:dyDescent="0.2">
      <c r="A24" s="24">
        <f t="shared" si="3"/>
        <v>45748</v>
      </c>
      <c r="B24" s="134" t="s">
        <v>15</v>
      </c>
      <c r="C24" s="126"/>
      <c r="D24" s="127"/>
      <c r="E24" s="27"/>
      <c r="F24" s="24" t="b">
        <f t="shared" si="4"/>
        <v>0</v>
      </c>
      <c r="G24" s="134" t="s">
        <v>15</v>
      </c>
      <c r="H24" s="127"/>
      <c r="I24" s="127"/>
      <c r="K24" s="5">
        <f t="shared" ref="K24:K28" si="5">IF(K23=0,"",IF(K23&lt;$G$9,K23+1,IF(K23=$G$9,"")))</f>
        <v>45748</v>
      </c>
      <c r="L24" s="3" t="s">
        <v>15</v>
      </c>
    </row>
    <row r="25" spans="1:12" ht="18" customHeight="1" x14ac:dyDescent="0.2">
      <c r="A25" s="24">
        <f t="shared" si="3"/>
        <v>45749</v>
      </c>
      <c r="B25" s="134" t="s">
        <v>16</v>
      </c>
      <c r="C25" s="126"/>
      <c r="D25" s="127"/>
      <c r="E25" s="27"/>
      <c r="F25" s="24" t="b">
        <f t="shared" si="4"/>
        <v>0</v>
      </c>
      <c r="G25" s="134" t="s">
        <v>16</v>
      </c>
      <c r="H25" s="127"/>
      <c r="I25" s="127"/>
      <c r="K25" s="5">
        <f t="shared" si="5"/>
        <v>45749</v>
      </c>
      <c r="L25" s="3" t="s">
        <v>16</v>
      </c>
    </row>
    <row r="26" spans="1:12" ht="18" customHeight="1" x14ac:dyDescent="0.2">
      <c r="A26" s="24">
        <f t="shared" si="3"/>
        <v>45750</v>
      </c>
      <c r="B26" s="134" t="s">
        <v>17</v>
      </c>
      <c r="C26" s="126"/>
      <c r="D26" s="127"/>
      <c r="E26" s="27"/>
      <c r="F26" s="24" t="b">
        <f t="shared" si="4"/>
        <v>0</v>
      </c>
      <c r="G26" s="134" t="s">
        <v>17</v>
      </c>
      <c r="H26" s="127"/>
      <c r="I26" s="127"/>
      <c r="K26" s="5">
        <f t="shared" si="5"/>
        <v>45750</v>
      </c>
      <c r="L26" s="3" t="s">
        <v>17</v>
      </c>
    </row>
    <row r="27" spans="1:12" ht="18" customHeight="1" x14ac:dyDescent="0.2">
      <c r="A27" s="24">
        <f t="shared" si="3"/>
        <v>45751</v>
      </c>
      <c r="B27" s="134" t="s">
        <v>18</v>
      </c>
      <c r="C27" s="126"/>
      <c r="D27" s="127"/>
      <c r="E27" s="27"/>
      <c r="F27" s="24" t="b">
        <f t="shared" si="4"/>
        <v>0</v>
      </c>
      <c r="G27" s="134" t="s">
        <v>18</v>
      </c>
      <c r="H27" s="127"/>
      <c r="I27" s="127"/>
      <c r="K27" s="5">
        <f t="shared" si="5"/>
        <v>45751</v>
      </c>
      <c r="L27" s="3" t="s">
        <v>18</v>
      </c>
    </row>
    <row r="28" spans="1:12" ht="18" customHeight="1" thickBot="1" x14ac:dyDescent="0.25">
      <c r="A28" s="25">
        <f t="shared" si="3"/>
        <v>45752</v>
      </c>
      <c r="B28" s="135" t="s">
        <v>19</v>
      </c>
      <c r="C28" s="129"/>
      <c r="D28" s="130"/>
      <c r="E28" s="27"/>
      <c r="F28" s="25" t="b">
        <f t="shared" si="4"/>
        <v>0</v>
      </c>
      <c r="G28" s="135" t="s">
        <v>19</v>
      </c>
      <c r="H28" s="130"/>
      <c r="I28" s="130"/>
      <c r="K28" s="5">
        <f t="shared" si="5"/>
        <v>45752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7Z8TwnnZnxEQUJIr4rN3iLlT3YzY6W8ZfeU9MfdnAsmSo4zJbAzt52MUagz1RlxIyLQf2/rK0VQCJ/2KMPgiQQ==" saltValue="fcQDSQZTZnecb1tVsabKi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79" priority="38" operator="equal">
      <formula>FALSE</formula>
    </cfRule>
  </conditionalFormatting>
  <conditionalFormatting sqref="A14:A20">
    <cfRule type="containsText" dxfId="78" priority="21" operator="containsText" text="FALSE">
      <formula>NOT(ISERROR(SEARCH("FALSE",A14)))</formula>
    </cfRule>
  </conditionalFormatting>
  <conditionalFormatting sqref="A22">
    <cfRule type="cellIs" dxfId="77" priority="8" operator="equal">
      <formula>FALSE</formula>
    </cfRule>
  </conditionalFormatting>
  <conditionalFormatting sqref="A22:A28">
    <cfRule type="containsText" dxfId="76" priority="7" operator="containsText" text="FALSE">
      <formula>NOT(ISERROR(SEARCH("FALSE",A22)))</formula>
    </cfRule>
  </conditionalFormatting>
  <conditionalFormatting sqref="A29:A30">
    <cfRule type="cellIs" dxfId="75" priority="12" operator="equal">
      <formula>FALSE</formula>
    </cfRule>
  </conditionalFormatting>
  <conditionalFormatting sqref="A30:A36">
    <cfRule type="containsText" dxfId="74" priority="11" operator="containsText" text="FALSE">
      <formula>NOT(ISERROR(SEARCH("FALSE",A30)))</formula>
    </cfRule>
  </conditionalFormatting>
  <conditionalFormatting sqref="B22:B28">
    <cfRule type="cellIs" dxfId="73" priority="17" operator="equal">
      <formula>FALSE</formula>
    </cfRule>
  </conditionalFormatting>
  <conditionalFormatting sqref="B30:B36">
    <cfRule type="cellIs" dxfId="72" priority="9" operator="equal">
      <formula>FALSE</formula>
    </cfRule>
  </conditionalFormatting>
  <conditionalFormatting sqref="B8:D10">
    <cfRule type="cellIs" dxfId="71" priority="1" operator="equal">
      <formula>0</formula>
    </cfRule>
  </conditionalFormatting>
  <conditionalFormatting sqref="F14">
    <cfRule type="cellIs" dxfId="70" priority="20" operator="equal">
      <formula>FALSE</formula>
    </cfRule>
  </conditionalFormatting>
  <conditionalFormatting sqref="F14:F20">
    <cfRule type="containsText" dxfId="69" priority="19" operator="containsText" text="FALSE">
      <formula>NOT(ISERROR(SEARCH("FALSE",F14)))</formula>
    </cfRule>
  </conditionalFormatting>
  <conditionalFormatting sqref="F22">
    <cfRule type="cellIs" dxfId="68" priority="6" operator="equal">
      <formula>FALSE</formula>
    </cfRule>
  </conditionalFormatting>
  <conditionalFormatting sqref="F22:F28">
    <cfRule type="containsText" dxfId="67" priority="5" operator="containsText" text="FALSE">
      <formula>NOT(ISERROR(SEARCH("FALSE",F22)))</formula>
    </cfRule>
  </conditionalFormatting>
  <conditionalFormatting sqref="F29:F30">
    <cfRule type="cellIs" dxfId="66" priority="3" operator="equal">
      <formula>FALSE</formula>
    </cfRule>
  </conditionalFormatting>
  <conditionalFormatting sqref="G22:G28">
    <cfRule type="cellIs" dxfId="65" priority="15" operator="equal">
      <formula>FALSE</formula>
    </cfRule>
  </conditionalFormatting>
  <conditionalFormatting sqref="K13:L52">
    <cfRule type="cellIs" dxfId="64"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 allowBlank="1" showInputMessage="1" showErrorMessage="1" prompt="Enter your MSU ID into this field and it will populate to all the other time reports in this workbook." sqref="B8:D8" xr:uid="{F5458772-9742-4343-A620-1AA8949B51F4}"/>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Schedule'!$K$35</f>
        <v>45753</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Schedule'!$L$35</f>
        <v>45773</v>
      </c>
      <c r="H9" s="180"/>
      <c r="I9" s="180"/>
      <c r="J9" s="35"/>
    </row>
    <row r="10" spans="1:12" ht="18" customHeight="1" thickBot="1" x14ac:dyDescent="0.25">
      <c r="A10" s="30" t="s">
        <v>7</v>
      </c>
      <c r="B10" s="186">
        <f>'June 16, 2024 - June 29, 2024'!$B$10</f>
        <v>0</v>
      </c>
      <c r="C10" s="186"/>
      <c r="D10" s="186"/>
      <c r="E10" s="4"/>
      <c r="F10" s="30" t="s">
        <v>8</v>
      </c>
      <c r="G10" s="181">
        <f>'Payroll Schedule'!$B$35</f>
        <v>9</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'March 23, 2025 - April 5, 2025'!$C$37</f>
        <v>0</v>
      </c>
      <c r="D13" s="138"/>
      <c r="E13" s="139"/>
      <c r="F13" s="140"/>
      <c r="G13" s="141"/>
      <c r="H13" s="142"/>
      <c r="I13" s="142"/>
      <c r="J13" s="36"/>
      <c r="K13" s="5"/>
      <c r="L13" s="3"/>
    </row>
    <row r="14" spans="1:12" ht="18" customHeight="1" thickTop="1" x14ac:dyDescent="0.2">
      <c r="A14" s="120">
        <f t="shared" ref="A14:A20" si="0">K14</f>
        <v>45753</v>
      </c>
      <c r="B14" s="121" t="s">
        <v>13</v>
      </c>
      <c r="C14" s="156"/>
      <c r="D14" s="122"/>
      <c r="E14" s="27"/>
      <c r="F14" s="120" t="str">
        <f t="shared" ref="F14:F20" si="1">K38</f>
        <v/>
      </c>
      <c r="G14" s="123" t="s">
        <v>13</v>
      </c>
      <c r="H14" s="122"/>
      <c r="I14" s="122"/>
      <c r="K14" s="5">
        <f t="shared" ref="K14:K20" si="2">IF(EXACT(L14,$K$8)=TRUE,$G$8,IF(K13=0,"",IF(K13&lt;$G$9,K13+1,IF(K13=$G$9,""))))</f>
        <v>45753</v>
      </c>
      <c r="L14" s="3" t="s">
        <v>13</v>
      </c>
    </row>
    <row r="15" spans="1:12" ht="18" customHeight="1" x14ac:dyDescent="0.2">
      <c r="A15" s="24">
        <f t="shared" si="0"/>
        <v>45754</v>
      </c>
      <c r="B15" s="125" t="s">
        <v>14</v>
      </c>
      <c r="C15" s="126"/>
      <c r="D15" s="127"/>
      <c r="E15" s="27"/>
      <c r="F15" s="24" t="b">
        <f t="shared" si="1"/>
        <v>0</v>
      </c>
      <c r="G15" s="125" t="s">
        <v>14</v>
      </c>
      <c r="H15" s="127"/>
      <c r="I15" s="127"/>
      <c r="K15" s="5">
        <f t="shared" si="2"/>
        <v>45754</v>
      </c>
      <c r="L15" s="3" t="s">
        <v>14</v>
      </c>
    </row>
    <row r="16" spans="1:12" ht="18" customHeight="1" x14ac:dyDescent="0.2">
      <c r="A16" s="24">
        <f t="shared" si="0"/>
        <v>45755</v>
      </c>
      <c r="B16" s="125" t="s">
        <v>15</v>
      </c>
      <c r="C16" s="126"/>
      <c r="D16" s="127"/>
      <c r="E16" s="27"/>
      <c r="F16" s="24" t="b">
        <f t="shared" si="1"/>
        <v>0</v>
      </c>
      <c r="G16" s="125" t="s">
        <v>15</v>
      </c>
      <c r="H16" s="127"/>
      <c r="I16" s="127"/>
      <c r="K16" s="5">
        <f t="shared" si="2"/>
        <v>45755</v>
      </c>
      <c r="L16" s="3" t="s">
        <v>15</v>
      </c>
    </row>
    <row r="17" spans="1:12" ht="18" customHeight="1" x14ac:dyDescent="0.2">
      <c r="A17" s="24">
        <f t="shared" si="0"/>
        <v>45756</v>
      </c>
      <c r="B17" s="125" t="s">
        <v>16</v>
      </c>
      <c r="C17" s="126"/>
      <c r="D17" s="127"/>
      <c r="E17" s="27"/>
      <c r="F17" s="24" t="b">
        <f t="shared" si="1"/>
        <v>0</v>
      </c>
      <c r="G17" s="125" t="s">
        <v>16</v>
      </c>
      <c r="H17" s="127"/>
      <c r="I17" s="127"/>
      <c r="K17" s="5">
        <f t="shared" si="2"/>
        <v>45756</v>
      </c>
      <c r="L17" s="3" t="s">
        <v>16</v>
      </c>
    </row>
    <row r="18" spans="1:12" ht="18" customHeight="1" x14ac:dyDescent="0.2">
      <c r="A18" s="24">
        <f t="shared" si="0"/>
        <v>45757</v>
      </c>
      <c r="B18" s="125" t="s">
        <v>17</v>
      </c>
      <c r="C18" s="126"/>
      <c r="D18" s="127"/>
      <c r="E18" s="27"/>
      <c r="F18" s="24" t="b">
        <f t="shared" si="1"/>
        <v>0</v>
      </c>
      <c r="G18" s="125" t="s">
        <v>17</v>
      </c>
      <c r="H18" s="127"/>
      <c r="I18" s="127"/>
      <c r="K18" s="5">
        <f t="shared" si="2"/>
        <v>45757</v>
      </c>
      <c r="L18" s="3" t="s">
        <v>17</v>
      </c>
    </row>
    <row r="19" spans="1:12" ht="18" customHeight="1" x14ac:dyDescent="0.2">
      <c r="A19" s="24">
        <f t="shared" si="0"/>
        <v>45758</v>
      </c>
      <c r="B19" s="125" t="s">
        <v>18</v>
      </c>
      <c r="C19" s="126"/>
      <c r="D19" s="127"/>
      <c r="E19" s="27"/>
      <c r="F19" s="24" t="b">
        <f t="shared" si="1"/>
        <v>0</v>
      </c>
      <c r="G19" s="125" t="s">
        <v>18</v>
      </c>
      <c r="H19" s="127"/>
      <c r="I19" s="127"/>
      <c r="K19" s="5">
        <f t="shared" si="2"/>
        <v>45758</v>
      </c>
      <c r="L19" s="3" t="s">
        <v>18</v>
      </c>
    </row>
    <row r="20" spans="1:12" ht="18" customHeight="1" thickBot="1" x14ac:dyDescent="0.25">
      <c r="A20" s="25">
        <f t="shared" si="0"/>
        <v>45759</v>
      </c>
      <c r="B20" s="128" t="s">
        <v>19</v>
      </c>
      <c r="C20" s="129"/>
      <c r="D20" s="130"/>
      <c r="E20" s="27"/>
      <c r="F20" s="25" t="b">
        <f t="shared" si="1"/>
        <v>0</v>
      </c>
      <c r="G20" s="128" t="s">
        <v>19</v>
      </c>
      <c r="H20" s="130"/>
      <c r="I20" s="130"/>
      <c r="K20" s="5">
        <f t="shared" si="2"/>
        <v>45759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45760</v>
      </c>
      <c r="B22" s="133" t="s">
        <v>13</v>
      </c>
      <c r="C22" s="124"/>
      <c r="D22" s="122"/>
      <c r="E22" s="27"/>
      <c r="F22" s="120" t="b">
        <f t="shared" ref="F22:F28" si="4">K46</f>
        <v>0</v>
      </c>
      <c r="G22" s="133" t="s">
        <v>13</v>
      </c>
      <c r="H22" s="122"/>
      <c r="I22" s="122"/>
      <c r="K22" s="5">
        <f>IF(K20=0,"",IF(K20&lt;$G$9,K20+1,IF(K20=$G$9,"")))</f>
        <v>45760</v>
      </c>
      <c r="L22" s="3" t="s">
        <v>13</v>
      </c>
    </row>
    <row r="23" spans="1:12" ht="18" customHeight="1" x14ac:dyDescent="0.2">
      <c r="A23" s="24">
        <f t="shared" si="3"/>
        <v>45761</v>
      </c>
      <c r="B23" s="134" t="s">
        <v>14</v>
      </c>
      <c r="C23" s="126"/>
      <c r="D23" s="127"/>
      <c r="E23" s="27"/>
      <c r="F23" s="24" t="b">
        <f t="shared" si="4"/>
        <v>0</v>
      </c>
      <c r="G23" s="134" t="s">
        <v>14</v>
      </c>
      <c r="H23" s="127"/>
      <c r="I23" s="127"/>
      <c r="K23" s="5">
        <f>IF(K22=0,"",IF(K22&lt;$G$9,K22+1,IF(K22=$G$9,"")))</f>
        <v>45761</v>
      </c>
      <c r="L23" s="3" t="s">
        <v>14</v>
      </c>
    </row>
    <row r="24" spans="1:12" ht="18" customHeight="1" x14ac:dyDescent="0.2">
      <c r="A24" s="24">
        <f t="shared" si="3"/>
        <v>45762</v>
      </c>
      <c r="B24" s="134" t="s">
        <v>15</v>
      </c>
      <c r="C24" s="126"/>
      <c r="D24" s="127"/>
      <c r="E24" s="27"/>
      <c r="F24" s="24" t="b">
        <f t="shared" si="4"/>
        <v>0</v>
      </c>
      <c r="G24" s="134" t="s">
        <v>15</v>
      </c>
      <c r="H24" s="127"/>
      <c r="I24" s="127"/>
      <c r="K24" s="5">
        <f t="shared" ref="K24:K28" si="5">IF(K23=0,"",IF(K23&lt;$G$9,K23+1,IF(K23=$G$9,"")))</f>
        <v>45762</v>
      </c>
      <c r="L24" s="3" t="s">
        <v>15</v>
      </c>
    </row>
    <row r="25" spans="1:12" ht="18" customHeight="1" x14ac:dyDescent="0.2">
      <c r="A25" s="24">
        <f t="shared" si="3"/>
        <v>45763</v>
      </c>
      <c r="B25" s="134" t="s">
        <v>16</v>
      </c>
      <c r="C25" s="126"/>
      <c r="D25" s="127"/>
      <c r="E25" s="27"/>
      <c r="F25" s="24" t="b">
        <f t="shared" si="4"/>
        <v>0</v>
      </c>
      <c r="G25" s="134" t="s">
        <v>16</v>
      </c>
      <c r="H25" s="127"/>
      <c r="I25" s="127"/>
      <c r="K25" s="5">
        <f t="shared" si="5"/>
        <v>45763</v>
      </c>
      <c r="L25" s="3" t="s">
        <v>16</v>
      </c>
    </row>
    <row r="26" spans="1:12" ht="18" customHeight="1" x14ac:dyDescent="0.2">
      <c r="A26" s="24">
        <f t="shared" si="3"/>
        <v>45764</v>
      </c>
      <c r="B26" s="134" t="s">
        <v>17</v>
      </c>
      <c r="C26" s="126"/>
      <c r="D26" s="127"/>
      <c r="E26" s="27"/>
      <c r="F26" s="24" t="b">
        <f t="shared" si="4"/>
        <v>0</v>
      </c>
      <c r="G26" s="134" t="s">
        <v>17</v>
      </c>
      <c r="H26" s="127"/>
      <c r="I26" s="127"/>
      <c r="K26" s="5">
        <f t="shared" si="5"/>
        <v>45764</v>
      </c>
      <c r="L26" s="3" t="s">
        <v>17</v>
      </c>
    </row>
    <row r="27" spans="1:12" ht="18" customHeight="1" x14ac:dyDescent="0.2">
      <c r="A27" s="24">
        <f t="shared" si="3"/>
        <v>45765</v>
      </c>
      <c r="B27" s="134" t="s">
        <v>18</v>
      </c>
      <c r="C27" s="126"/>
      <c r="D27" s="127"/>
      <c r="E27" s="27"/>
      <c r="F27" s="24" t="b">
        <f t="shared" si="4"/>
        <v>0</v>
      </c>
      <c r="G27" s="134" t="s">
        <v>18</v>
      </c>
      <c r="H27" s="127"/>
      <c r="I27" s="127"/>
      <c r="K27" s="5">
        <f t="shared" si="5"/>
        <v>45765</v>
      </c>
      <c r="L27" s="3" t="s">
        <v>18</v>
      </c>
    </row>
    <row r="28" spans="1:12" ht="18" customHeight="1" thickBot="1" x14ac:dyDescent="0.25">
      <c r="A28" s="25">
        <f t="shared" si="3"/>
        <v>45766</v>
      </c>
      <c r="B28" s="135" t="s">
        <v>19</v>
      </c>
      <c r="C28" s="129"/>
      <c r="D28" s="130"/>
      <c r="E28" s="27"/>
      <c r="F28" s="25" t="b">
        <f t="shared" si="4"/>
        <v>0</v>
      </c>
      <c r="G28" s="135" t="s">
        <v>19</v>
      </c>
      <c r="H28" s="130"/>
      <c r="I28" s="130"/>
      <c r="K28" s="5">
        <f t="shared" si="5"/>
        <v>45766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f t="shared" ref="A30:A36" si="6">K30</f>
        <v>45767</v>
      </c>
      <c r="B30" s="133" t="s">
        <v>13</v>
      </c>
      <c r="C30" s="124"/>
      <c r="D30" s="122"/>
      <c r="E30" s="27"/>
      <c r="F30" s="13" t="s">
        <v>29</v>
      </c>
      <c r="G30" s="26"/>
      <c r="H30" s="28">
        <f>(C21+C29+C37+H21+H29)-C13</f>
        <v>0</v>
      </c>
      <c r="I30" s="28">
        <f>D21+D29+D37+I21+I29</f>
        <v>0</v>
      </c>
      <c r="K30" s="5">
        <f>IF(K28=0,"",IF(K28&lt;$G$9,K28+1,IF(K28=$G$9,"")))</f>
        <v>45767</v>
      </c>
      <c r="L30" s="3" t="s">
        <v>13</v>
      </c>
    </row>
    <row r="31" spans="1:12" ht="18" customHeight="1" thickTop="1" x14ac:dyDescent="0.2">
      <c r="A31" s="24">
        <f t="shared" si="6"/>
        <v>45768</v>
      </c>
      <c r="B31" s="134" t="s">
        <v>14</v>
      </c>
      <c r="C31" s="126"/>
      <c r="D31" s="127"/>
      <c r="E31" s="27"/>
      <c r="F31" s="187" t="s">
        <v>32</v>
      </c>
      <c r="G31" s="188"/>
      <c r="H31" s="188"/>
      <c r="I31" s="189"/>
      <c r="K31" s="5">
        <f>IF(K30=0,"",IF(K30&lt;$G$9,K30+1,IF(K30=$G$9,"")))</f>
        <v>45768</v>
      </c>
      <c r="L31" s="3" t="s">
        <v>14</v>
      </c>
    </row>
    <row r="32" spans="1:12" ht="18" customHeight="1" x14ac:dyDescent="0.2">
      <c r="A32" s="24">
        <f t="shared" si="6"/>
        <v>45769</v>
      </c>
      <c r="B32" s="134" t="s">
        <v>15</v>
      </c>
      <c r="C32" s="126"/>
      <c r="D32" s="127"/>
      <c r="E32" s="27"/>
      <c r="F32" s="190"/>
      <c r="G32" s="191"/>
      <c r="H32" s="191"/>
      <c r="I32" s="192"/>
      <c r="K32" s="5">
        <f t="shared" ref="K32:K36" si="7">IF(K31=0,"",IF(K31&lt;$G$9,K31+1,IF(K31=$G$9,"")))</f>
        <v>45769</v>
      </c>
      <c r="L32" s="3" t="s">
        <v>15</v>
      </c>
    </row>
    <row r="33" spans="1:12" ht="18" customHeight="1" x14ac:dyDescent="0.2">
      <c r="A33" s="24">
        <f t="shared" si="6"/>
        <v>45770</v>
      </c>
      <c r="B33" s="134" t="s">
        <v>16</v>
      </c>
      <c r="C33" s="126"/>
      <c r="D33" s="127"/>
      <c r="E33" s="27"/>
      <c r="F33" s="190"/>
      <c r="G33" s="191"/>
      <c r="H33" s="191"/>
      <c r="I33" s="192"/>
      <c r="K33" s="5">
        <f t="shared" si="7"/>
        <v>45770</v>
      </c>
      <c r="L33" s="3" t="s">
        <v>16</v>
      </c>
    </row>
    <row r="34" spans="1:12" ht="18" customHeight="1" x14ac:dyDescent="0.2">
      <c r="A34" s="24">
        <f t="shared" si="6"/>
        <v>45771</v>
      </c>
      <c r="B34" s="134" t="s">
        <v>17</v>
      </c>
      <c r="C34" s="126"/>
      <c r="D34" s="127"/>
      <c r="E34" s="27"/>
      <c r="F34" s="190"/>
      <c r="G34" s="191"/>
      <c r="H34" s="191"/>
      <c r="I34" s="192"/>
      <c r="K34" s="5">
        <f t="shared" si="7"/>
        <v>45771</v>
      </c>
      <c r="L34" s="3" t="s">
        <v>17</v>
      </c>
    </row>
    <row r="35" spans="1:12" ht="18" customHeight="1" x14ac:dyDescent="0.2">
      <c r="A35" s="24">
        <f t="shared" si="6"/>
        <v>45772</v>
      </c>
      <c r="B35" s="134" t="s">
        <v>18</v>
      </c>
      <c r="C35" s="126"/>
      <c r="D35" s="127"/>
      <c r="E35" s="27"/>
      <c r="F35" s="190"/>
      <c r="G35" s="191"/>
      <c r="H35" s="191"/>
      <c r="I35" s="192"/>
      <c r="K35" s="5">
        <f t="shared" si="7"/>
        <v>45772</v>
      </c>
      <c r="L35" s="3" t="s">
        <v>18</v>
      </c>
    </row>
    <row r="36" spans="1:12" ht="18" customHeight="1" thickBot="1" x14ac:dyDescent="0.25">
      <c r="A36" s="25">
        <f t="shared" si="6"/>
        <v>45773</v>
      </c>
      <c r="B36" s="135" t="s">
        <v>19</v>
      </c>
      <c r="C36" s="129"/>
      <c r="D36" s="130"/>
      <c r="E36" s="27"/>
      <c r="F36" s="190"/>
      <c r="G36" s="191"/>
      <c r="H36" s="191"/>
      <c r="I36" s="192"/>
      <c r="K36" s="5">
        <f t="shared" si="7"/>
        <v>45773</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UUIamgpYuj29UH4IUYa4AhXOAC4jFA/E41g95AfvJiP/gSNRBQxDjLZhDcwtSGkpurfGDWWY839nVsYfJIYRzA==" saltValue="0Je3MyYzjpbQZ22ssM4lS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63" priority="38" operator="equal">
      <formula>FALSE</formula>
    </cfRule>
  </conditionalFormatting>
  <conditionalFormatting sqref="A14:A20">
    <cfRule type="containsText" dxfId="62" priority="21" operator="containsText" text="FALSE">
      <formula>NOT(ISERROR(SEARCH("FALSE",A14)))</formula>
    </cfRule>
  </conditionalFormatting>
  <conditionalFormatting sqref="A22">
    <cfRule type="cellIs" dxfId="61" priority="8" operator="equal">
      <formula>FALSE</formula>
    </cfRule>
  </conditionalFormatting>
  <conditionalFormatting sqref="A22:A28">
    <cfRule type="containsText" dxfId="60" priority="7" operator="containsText" text="FALSE">
      <formula>NOT(ISERROR(SEARCH("FALSE",A22)))</formula>
    </cfRule>
  </conditionalFormatting>
  <conditionalFormatting sqref="A29:A30">
    <cfRule type="cellIs" dxfId="59" priority="12" operator="equal">
      <formula>FALSE</formula>
    </cfRule>
  </conditionalFormatting>
  <conditionalFormatting sqref="A30:A36">
    <cfRule type="containsText" dxfId="58" priority="11" operator="containsText" text="FALSE">
      <formula>NOT(ISERROR(SEARCH("FALSE",A30)))</formula>
    </cfRule>
  </conditionalFormatting>
  <conditionalFormatting sqref="B22:B28">
    <cfRule type="cellIs" dxfId="57" priority="17" operator="equal">
      <formula>FALSE</formula>
    </cfRule>
  </conditionalFormatting>
  <conditionalFormatting sqref="B30:B36">
    <cfRule type="cellIs" dxfId="56" priority="9" operator="equal">
      <formula>FALSE</formula>
    </cfRule>
  </conditionalFormatting>
  <conditionalFormatting sqref="B8:D10">
    <cfRule type="cellIs" dxfId="55" priority="1" operator="equal">
      <formula>0</formula>
    </cfRule>
  </conditionalFormatting>
  <conditionalFormatting sqref="F14">
    <cfRule type="cellIs" dxfId="54" priority="20" operator="equal">
      <formula>FALSE</formula>
    </cfRule>
  </conditionalFormatting>
  <conditionalFormatting sqref="F14:F20">
    <cfRule type="containsText" dxfId="53" priority="19" operator="containsText" text="FALSE">
      <formula>NOT(ISERROR(SEARCH("FALSE",F14)))</formula>
    </cfRule>
  </conditionalFormatting>
  <conditionalFormatting sqref="F22">
    <cfRule type="cellIs" dxfId="52" priority="6" operator="equal">
      <formula>FALSE</formula>
    </cfRule>
  </conditionalFormatting>
  <conditionalFormatting sqref="F22:F28">
    <cfRule type="containsText" dxfId="51" priority="5" operator="containsText" text="FALSE">
      <formula>NOT(ISERROR(SEARCH("FALSE",F22)))</formula>
    </cfRule>
  </conditionalFormatting>
  <conditionalFormatting sqref="F29:F30">
    <cfRule type="cellIs" dxfId="50" priority="3" operator="equal">
      <formula>FALSE</formula>
    </cfRule>
  </conditionalFormatting>
  <conditionalFormatting sqref="G22:G28">
    <cfRule type="cellIs" dxfId="49" priority="15" operator="equal">
      <formula>FALSE</formula>
    </cfRule>
  </conditionalFormatting>
  <conditionalFormatting sqref="K13:L52">
    <cfRule type="cellIs" dxfId="48"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J8" xr:uid="{00000000-0002-0000-1600-000002000000}"/>
    <dataValidation allowBlank="1" showInputMessage="1" showErrorMessage="1" prompt="Enter your MSU ID into this field and it will populate to all the other time reports in this workbook." sqref="B8:D8" xr:uid="{5ABEBFCA-C450-4CF9-9AA4-0756D9FAA26B}"/>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Schedule'!$K$36</f>
        <v>45774</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Schedule'!$L$36</f>
        <v>45787</v>
      </c>
      <c r="H9" s="180"/>
      <c r="I9" s="180"/>
      <c r="J9" s="35"/>
    </row>
    <row r="10" spans="1:12" ht="18" customHeight="1" thickBot="1" x14ac:dyDescent="0.25">
      <c r="A10" s="30" t="s">
        <v>7</v>
      </c>
      <c r="B10" s="186">
        <f>'June 16, 2024 - June 29, 2024'!$B$10</f>
        <v>0</v>
      </c>
      <c r="C10" s="186"/>
      <c r="D10" s="186"/>
      <c r="E10" s="4"/>
      <c r="F10" s="30" t="s">
        <v>8</v>
      </c>
      <c r="G10" s="181">
        <f>'Payroll Schedule'!$B$36</f>
        <v>10</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c r="D13" s="138"/>
      <c r="E13" s="139"/>
      <c r="F13" s="140"/>
      <c r="G13" s="141"/>
      <c r="H13" s="142"/>
      <c r="I13" s="142"/>
      <c r="J13" s="36"/>
      <c r="K13" s="5"/>
      <c r="L13" s="3"/>
    </row>
    <row r="14" spans="1:12" ht="18" customHeight="1" thickTop="1" x14ac:dyDescent="0.2">
      <c r="A14" s="120">
        <f t="shared" ref="A14:A20" si="0">K14</f>
        <v>45774</v>
      </c>
      <c r="B14" s="121" t="s">
        <v>13</v>
      </c>
      <c r="C14" s="156"/>
      <c r="D14" s="122"/>
      <c r="E14" s="27"/>
      <c r="F14" s="120" t="b">
        <f t="shared" ref="F14:F20" si="1">K38</f>
        <v>0</v>
      </c>
      <c r="G14" s="123" t="s">
        <v>13</v>
      </c>
      <c r="H14" s="122"/>
      <c r="I14" s="122"/>
      <c r="K14" s="5">
        <f t="shared" ref="K14:K20" si="2">IF(EXACT(L14,$K$8)=TRUE,$G$8,IF(K13=0,"",IF(K13&lt;$G$9,K13+1,IF(K13=$G$9,""))))</f>
        <v>45774</v>
      </c>
      <c r="L14" s="3" t="s">
        <v>13</v>
      </c>
    </row>
    <row r="15" spans="1:12" ht="18" customHeight="1" x14ac:dyDescent="0.2">
      <c r="A15" s="24">
        <f t="shared" si="0"/>
        <v>45775</v>
      </c>
      <c r="B15" s="125" t="s">
        <v>14</v>
      </c>
      <c r="C15" s="126"/>
      <c r="D15" s="127"/>
      <c r="E15" s="27"/>
      <c r="F15" s="24" t="b">
        <f t="shared" si="1"/>
        <v>0</v>
      </c>
      <c r="G15" s="125" t="s">
        <v>14</v>
      </c>
      <c r="H15" s="127"/>
      <c r="I15" s="127"/>
      <c r="K15" s="5">
        <f t="shared" si="2"/>
        <v>45775</v>
      </c>
      <c r="L15" s="3" t="s">
        <v>14</v>
      </c>
    </row>
    <row r="16" spans="1:12" ht="18" customHeight="1" x14ac:dyDescent="0.2">
      <c r="A16" s="24">
        <f t="shared" si="0"/>
        <v>45776</v>
      </c>
      <c r="B16" s="125" t="s">
        <v>15</v>
      </c>
      <c r="C16" s="126"/>
      <c r="D16" s="127"/>
      <c r="E16" s="27"/>
      <c r="F16" s="24" t="b">
        <f t="shared" si="1"/>
        <v>0</v>
      </c>
      <c r="G16" s="125" t="s">
        <v>15</v>
      </c>
      <c r="H16" s="127"/>
      <c r="I16" s="127"/>
      <c r="K16" s="5">
        <f t="shared" si="2"/>
        <v>45776</v>
      </c>
      <c r="L16" s="3" t="s">
        <v>15</v>
      </c>
    </row>
    <row r="17" spans="1:12" ht="18" customHeight="1" x14ac:dyDescent="0.2">
      <c r="A17" s="24">
        <f t="shared" si="0"/>
        <v>45777</v>
      </c>
      <c r="B17" s="125" t="s">
        <v>16</v>
      </c>
      <c r="C17" s="126"/>
      <c r="D17" s="127"/>
      <c r="E17" s="27"/>
      <c r="F17" s="24" t="b">
        <f t="shared" si="1"/>
        <v>0</v>
      </c>
      <c r="G17" s="125" t="s">
        <v>16</v>
      </c>
      <c r="H17" s="127"/>
      <c r="I17" s="127"/>
      <c r="K17" s="5">
        <f t="shared" si="2"/>
        <v>45777</v>
      </c>
      <c r="L17" s="3" t="s">
        <v>16</v>
      </c>
    </row>
    <row r="18" spans="1:12" ht="18" customHeight="1" x14ac:dyDescent="0.2">
      <c r="A18" s="24">
        <f t="shared" si="0"/>
        <v>45778</v>
      </c>
      <c r="B18" s="125" t="s">
        <v>17</v>
      </c>
      <c r="C18" s="126"/>
      <c r="D18" s="127"/>
      <c r="E18" s="27"/>
      <c r="F18" s="24" t="b">
        <f t="shared" si="1"/>
        <v>0</v>
      </c>
      <c r="G18" s="125" t="s">
        <v>17</v>
      </c>
      <c r="H18" s="127"/>
      <c r="I18" s="127"/>
      <c r="K18" s="5">
        <f t="shared" si="2"/>
        <v>45778</v>
      </c>
      <c r="L18" s="3" t="s">
        <v>17</v>
      </c>
    </row>
    <row r="19" spans="1:12" ht="18" customHeight="1" x14ac:dyDescent="0.2">
      <c r="A19" s="24">
        <f t="shared" si="0"/>
        <v>45779</v>
      </c>
      <c r="B19" s="125" t="s">
        <v>18</v>
      </c>
      <c r="C19" s="126"/>
      <c r="D19" s="127"/>
      <c r="E19" s="27"/>
      <c r="F19" s="24" t="b">
        <f t="shared" si="1"/>
        <v>0</v>
      </c>
      <c r="G19" s="125" t="s">
        <v>18</v>
      </c>
      <c r="H19" s="127"/>
      <c r="I19" s="127"/>
      <c r="K19" s="5">
        <f t="shared" si="2"/>
        <v>45779</v>
      </c>
      <c r="L19" s="3" t="s">
        <v>18</v>
      </c>
    </row>
    <row r="20" spans="1:12" ht="18" customHeight="1" thickBot="1" x14ac:dyDescent="0.25">
      <c r="A20" s="25">
        <f t="shared" si="0"/>
        <v>45780</v>
      </c>
      <c r="B20" s="128" t="s">
        <v>19</v>
      </c>
      <c r="C20" s="129"/>
      <c r="D20" s="130"/>
      <c r="E20" s="27"/>
      <c r="F20" s="25" t="b">
        <f t="shared" si="1"/>
        <v>0</v>
      </c>
      <c r="G20" s="128" t="s">
        <v>19</v>
      </c>
      <c r="H20" s="130"/>
      <c r="I20" s="130"/>
      <c r="K20" s="5">
        <f t="shared" si="2"/>
        <v>45780</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45781</v>
      </c>
      <c r="B22" s="133" t="s">
        <v>13</v>
      </c>
      <c r="C22" s="124"/>
      <c r="D22" s="122"/>
      <c r="E22" s="27"/>
      <c r="F22" s="120" t="b">
        <f t="shared" ref="F22:F28" si="4">K46</f>
        <v>0</v>
      </c>
      <c r="G22" s="133" t="s">
        <v>13</v>
      </c>
      <c r="H22" s="122"/>
      <c r="I22" s="122"/>
      <c r="K22" s="5">
        <f>IF(K20=0,"",IF(K20&lt;$G$9,K20+1,IF(K20=$G$9,"")))</f>
        <v>45781</v>
      </c>
      <c r="L22" s="3" t="s">
        <v>13</v>
      </c>
    </row>
    <row r="23" spans="1:12" ht="18" customHeight="1" x14ac:dyDescent="0.2">
      <c r="A23" s="24">
        <f t="shared" si="3"/>
        <v>45782</v>
      </c>
      <c r="B23" s="134" t="s">
        <v>14</v>
      </c>
      <c r="C23" s="126"/>
      <c r="D23" s="127"/>
      <c r="E23" s="27"/>
      <c r="F23" s="24" t="b">
        <f t="shared" si="4"/>
        <v>0</v>
      </c>
      <c r="G23" s="134" t="s">
        <v>14</v>
      </c>
      <c r="H23" s="127"/>
      <c r="I23" s="127"/>
      <c r="K23" s="5">
        <f>IF(K22=0,"",IF(K22&lt;$G$9,K22+1,IF(K22=$G$9,"")))</f>
        <v>45782</v>
      </c>
      <c r="L23" s="3" t="s">
        <v>14</v>
      </c>
    </row>
    <row r="24" spans="1:12" ht="18" customHeight="1" x14ac:dyDescent="0.2">
      <c r="A24" s="24">
        <f t="shared" si="3"/>
        <v>45783</v>
      </c>
      <c r="B24" s="134" t="s">
        <v>15</v>
      </c>
      <c r="C24" s="126"/>
      <c r="D24" s="127"/>
      <c r="E24" s="27"/>
      <c r="F24" s="24" t="b">
        <f t="shared" si="4"/>
        <v>0</v>
      </c>
      <c r="G24" s="134" t="s">
        <v>15</v>
      </c>
      <c r="H24" s="127"/>
      <c r="I24" s="127"/>
      <c r="K24" s="5">
        <f t="shared" ref="K24:K28" si="5">IF(K23=0,"",IF(K23&lt;$G$9,K23+1,IF(K23=$G$9,"")))</f>
        <v>45783</v>
      </c>
      <c r="L24" s="3" t="s">
        <v>15</v>
      </c>
    </row>
    <row r="25" spans="1:12" ht="18" customHeight="1" x14ac:dyDescent="0.2">
      <c r="A25" s="24">
        <f t="shared" si="3"/>
        <v>45784</v>
      </c>
      <c r="B25" s="134" t="s">
        <v>16</v>
      </c>
      <c r="C25" s="126"/>
      <c r="D25" s="127"/>
      <c r="E25" s="27"/>
      <c r="F25" s="24" t="b">
        <f t="shared" si="4"/>
        <v>0</v>
      </c>
      <c r="G25" s="134" t="s">
        <v>16</v>
      </c>
      <c r="H25" s="127"/>
      <c r="I25" s="127"/>
      <c r="K25" s="5">
        <f t="shared" si="5"/>
        <v>45784</v>
      </c>
      <c r="L25" s="3" t="s">
        <v>16</v>
      </c>
    </row>
    <row r="26" spans="1:12" ht="18" customHeight="1" x14ac:dyDescent="0.2">
      <c r="A26" s="24">
        <f t="shared" si="3"/>
        <v>45785</v>
      </c>
      <c r="B26" s="134" t="s">
        <v>17</v>
      </c>
      <c r="C26" s="126"/>
      <c r="D26" s="127"/>
      <c r="E26" s="27"/>
      <c r="F26" s="24" t="b">
        <f t="shared" si="4"/>
        <v>0</v>
      </c>
      <c r="G26" s="134" t="s">
        <v>17</v>
      </c>
      <c r="H26" s="127"/>
      <c r="I26" s="127"/>
      <c r="K26" s="5">
        <f t="shared" si="5"/>
        <v>45785</v>
      </c>
      <c r="L26" s="3" t="s">
        <v>17</v>
      </c>
    </row>
    <row r="27" spans="1:12" ht="18" customHeight="1" x14ac:dyDescent="0.2">
      <c r="A27" s="24">
        <f t="shared" si="3"/>
        <v>45786</v>
      </c>
      <c r="B27" s="134" t="s">
        <v>18</v>
      </c>
      <c r="C27" s="126"/>
      <c r="D27" s="127"/>
      <c r="E27" s="27"/>
      <c r="F27" s="24" t="b">
        <f t="shared" si="4"/>
        <v>0</v>
      </c>
      <c r="G27" s="134" t="s">
        <v>18</v>
      </c>
      <c r="H27" s="127"/>
      <c r="I27" s="127"/>
      <c r="K27" s="5">
        <f t="shared" si="5"/>
        <v>45786</v>
      </c>
      <c r="L27" s="3" t="s">
        <v>18</v>
      </c>
    </row>
    <row r="28" spans="1:12" ht="18" customHeight="1" thickBot="1" x14ac:dyDescent="0.25">
      <c r="A28" s="25">
        <f t="shared" si="3"/>
        <v>45787</v>
      </c>
      <c r="B28" s="135" t="s">
        <v>19</v>
      </c>
      <c r="C28" s="129"/>
      <c r="D28" s="130"/>
      <c r="E28" s="27"/>
      <c r="F28" s="25" t="b">
        <f t="shared" si="4"/>
        <v>0</v>
      </c>
      <c r="G28" s="135" t="s">
        <v>19</v>
      </c>
      <c r="H28" s="130"/>
      <c r="I28" s="130"/>
      <c r="K28" s="5">
        <f t="shared" si="5"/>
        <v>45787</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E9kZaw2XjGDzD1cbFKq23aYn7Tv7YQsHqMCpvBod+Ac80JWHNzEimmBclvNB4znvXfFb6TJFYKQ5YwIXm4iaWg==" saltValue="iKEXULCEb4LEVmD54s3MX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47" priority="38" operator="equal">
      <formula>FALSE</formula>
    </cfRule>
  </conditionalFormatting>
  <conditionalFormatting sqref="A14:A20">
    <cfRule type="containsText" dxfId="46" priority="21" operator="containsText" text="FALSE">
      <formula>NOT(ISERROR(SEARCH("FALSE",A14)))</formula>
    </cfRule>
  </conditionalFormatting>
  <conditionalFormatting sqref="A22">
    <cfRule type="cellIs" dxfId="45" priority="8" operator="equal">
      <formula>FALSE</formula>
    </cfRule>
  </conditionalFormatting>
  <conditionalFormatting sqref="A22:A28">
    <cfRule type="containsText" dxfId="44" priority="7" operator="containsText" text="FALSE">
      <formula>NOT(ISERROR(SEARCH("FALSE",A22)))</formula>
    </cfRule>
  </conditionalFormatting>
  <conditionalFormatting sqref="A29:A30">
    <cfRule type="cellIs" dxfId="43" priority="12" operator="equal">
      <formula>FALSE</formula>
    </cfRule>
  </conditionalFormatting>
  <conditionalFormatting sqref="A30:A36">
    <cfRule type="containsText" dxfId="42" priority="11" operator="containsText" text="FALSE">
      <formula>NOT(ISERROR(SEARCH("FALSE",A30)))</formula>
    </cfRule>
  </conditionalFormatting>
  <conditionalFormatting sqref="B22:B28">
    <cfRule type="cellIs" dxfId="41" priority="17" operator="equal">
      <formula>FALSE</formula>
    </cfRule>
  </conditionalFormatting>
  <conditionalFormatting sqref="B30:B36">
    <cfRule type="cellIs" dxfId="40" priority="9" operator="equal">
      <formula>FALSE</formula>
    </cfRule>
  </conditionalFormatting>
  <conditionalFormatting sqref="B8:D10">
    <cfRule type="cellIs" dxfId="39" priority="1" operator="equal">
      <formula>0</formula>
    </cfRule>
  </conditionalFormatting>
  <conditionalFormatting sqref="F14">
    <cfRule type="cellIs" dxfId="38" priority="20" operator="equal">
      <formula>FALSE</formula>
    </cfRule>
  </conditionalFormatting>
  <conditionalFormatting sqref="F14:F20">
    <cfRule type="containsText" dxfId="37" priority="19" operator="containsText" text="FALSE">
      <formula>NOT(ISERROR(SEARCH("FALSE",F14)))</formula>
    </cfRule>
  </conditionalFormatting>
  <conditionalFormatting sqref="F22">
    <cfRule type="cellIs" dxfId="36" priority="6" operator="equal">
      <formula>FALSE</formula>
    </cfRule>
  </conditionalFormatting>
  <conditionalFormatting sqref="F22:F28">
    <cfRule type="containsText" dxfId="35" priority="5" operator="containsText" text="FALSE">
      <formula>NOT(ISERROR(SEARCH("FALSE",F22)))</formula>
    </cfRule>
  </conditionalFormatting>
  <conditionalFormatting sqref="F29:F30">
    <cfRule type="cellIs" dxfId="34" priority="3" operator="equal">
      <formula>FALSE</formula>
    </cfRule>
  </conditionalFormatting>
  <conditionalFormatting sqref="G22:G28">
    <cfRule type="cellIs" dxfId="33" priority="15" operator="equal">
      <formula>FALSE</formula>
    </cfRule>
  </conditionalFormatting>
  <conditionalFormatting sqref="K13:L52">
    <cfRule type="cellIs" dxfId="3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 allowBlank="1" showInputMessage="1" showErrorMessage="1" prompt="Enter your MSU ID into this field and it will populate to all the other time reports in this workbook." sqref="B8:D8" xr:uid="{071AED71-48D7-4CCA-B485-E97F0F8C17C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Schedule'!$K$38</f>
        <v>45788</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Schedule'!$L$38</f>
        <v>45801</v>
      </c>
      <c r="H9" s="180"/>
      <c r="I9" s="180"/>
      <c r="J9" s="35"/>
    </row>
    <row r="10" spans="1:12" ht="18" customHeight="1" thickBot="1" x14ac:dyDescent="0.25">
      <c r="A10" s="30" t="s">
        <v>7</v>
      </c>
      <c r="B10" s="186">
        <f>'June 16, 2024 - June 29, 2024'!$B$10</f>
        <v>0</v>
      </c>
      <c r="C10" s="186"/>
      <c r="D10" s="186"/>
      <c r="E10" s="4"/>
      <c r="F10" s="30" t="s">
        <v>8</v>
      </c>
      <c r="G10" s="181">
        <f>'Payroll Schedule'!$B$38</f>
        <v>11</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'April 27, 2025 - May 10, 2025'!$C$37</f>
        <v>0</v>
      </c>
      <c r="D13" s="138"/>
      <c r="E13" s="139"/>
      <c r="F13" s="140"/>
      <c r="G13" s="141"/>
      <c r="H13" s="142"/>
      <c r="I13" s="142"/>
      <c r="J13" s="36"/>
      <c r="K13" s="5"/>
      <c r="L13" s="3"/>
    </row>
    <row r="14" spans="1:12" ht="18" customHeight="1" thickTop="1" x14ac:dyDescent="0.2">
      <c r="A14" s="120">
        <f t="shared" ref="A14:A20" si="0">K14</f>
        <v>45788</v>
      </c>
      <c r="B14" s="121" t="s">
        <v>13</v>
      </c>
      <c r="C14" s="156"/>
      <c r="D14" s="122"/>
      <c r="E14" s="27"/>
      <c r="F14" s="120" t="b">
        <f t="shared" ref="F14:F20" si="1">K38</f>
        <v>0</v>
      </c>
      <c r="G14" s="123" t="s">
        <v>13</v>
      </c>
      <c r="H14" s="122"/>
      <c r="I14" s="122"/>
      <c r="K14" s="5">
        <f t="shared" ref="K14:K20" si="2">IF(EXACT(L14,$K$8)=TRUE,$G$8,IF(K13=0,"",IF(K13&lt;$G$9,K13+1,IF(K13=$G$9,""))))</f>
        <v>45788</v>
      </c>
      <c r="L14" s="3" t="s">
        <v>13</v>
      </c>
    </row>
    <row r="15" spans="1:12" ht="18" customHeight="1" x14ac:dyDescent="0.2">
      <c r="A15" s="24">
        <f t="shared" si="0"/>
        <v>45789</v>
      </c>
      <c r="B15" s="125" t="s">
        <v>14</v>
      </c>
      <c r="C15" s="126"/>
      <c r="D15" s="127"/>
      <c r="E15" s="27"/>
      <c r="F15" s="24" t="b">
        <f t="shared" si="1"/>
        <v>0</v>
      </c>
      <c r="G15" s="125" t="s">
        <v>14</v>
      </c>
      <c r="H15" s="127"/>
      <c r="I15" s="127"/>
      <c r="K15" s="5">
        <f t="shared" si="2"/>
        <v>45789</v>
      </c>
      <c r="L15" s="3" t="s">
        <v>14</v>
      </c>
    </row>
    <row r="16" spans="1:12" ht="18" customHeight="1" x14ac:dyDescent="0.2">
      <c r="A16" s="24">
        <f t="shared" si="0"/>
        <v>45790</v>
      </c>
      <c r="B16" s="125" t="s">
        <v>15</v>
      </c>
      <c r="C16" s="126"/>
      <c r="D16" s="127"/>
      <c r="E16" s="27"/>
      <c r="F16" s="24" t="b">
        <f t="shared" si="1"/>
        <v>0</v>
      </c>
      <c r="G16" s="125" t="s">
        <v>15</v>
      </c>
      <c r="H16" s="127"/>
      <c r="I16" s="127"/>
      <c r="K16" s="5">
        <f t="shared" si="2"/>
        <v>45790</v>
      </c>
      <c r="L16" s="3" t="s">
        <v>15</v>
      </c>
    </row>
    <row r="17" spans="1:12" ht="18" customHeight="1" x14ac:dyDescent="0.2">
      <c r="A17" s="24">
        <f t="shared" si="0"/>
        <v>45791</v>
      </c>
      <c r="B17" s="125" t="s">
        <v>16</v>
      </c>
      <c r="C17" s="126"/>
      <c r="D17" s="127"/>
      <c r="E17" s="27"/>
      <c r="F17" s="24" t="b">
        <f t="shared" si="1"/>
        <v>0</v>
      </c>
      <c r="G17" s="125" t="s">
        <v>16</v>
      </c>
      <c r="H17" s="127"/>
      <c r="I17" s="127"/>
      <c r="K17" s="5">
        <f t="shared" si="2"/>
        <v>45791</v>
      </c>
      <c r="L17" s="3" t="s">
        <v>16</v>
      </c>
    </row>
    <row r="18" spans="1:12" ht="18" customHeight="1" x14ac:dyDescent="0.2">
      <c r="A18" s="24">
        <f t="shared" si="0"/>
        <v>45792</v>
      </c>
      <c r="B18" s="125" t="s">
        <v>17</v>
      </c>
      <c r="C18" s="126"/>
      <c r="D18" s="127"/>
      <c r="E18" s="27"/>
      <c r="F18" s="24" t="b">
        <f t="shared" si="1"/>
        <v>0</v>
      </c>
      <c r="G18" s="125" t="s">
        <v>17</v>
      </c>
      <c r="H18" s="127"/>
      <c r="I18" s="127"/>
      <c r="K18" s="5">
        <f t="shared" si="2"/>
        <v>45792</v>
      </c>
      <c r="L18" s="3" t="s">
        <v>17</v>
      </c>
    </row>
    <row r="19" spans="1:12" ht="18" customHeight="1" x14ac:dyDescent="0.2">
      <c r="A19" s="24">
        <f t="shared" si="0"/>
        <v>45793</v>
      </c>
      <c r="B19" s="125" t="s">
        <v>18</v>
      </c>
      <c r="C19" s="126"/>
      <c r="D19" s="127"/>
      <c r="E19" s="27"/>
      <c r="F19" s="24" t="b">
        <f t="shared" si="1"/>
        <v>0</v>
      </c>
      <c r="G19" s="125" t="s">
        <v>18</v>
      </c>
      <c r="H19" s="127"/>
      <c r="I19" s="127"/>
      <c r="K19" s="5">
        <f t="shared" si="2"/>
        <v>45793</v>
      </c>
      <c r="L19" s="3" t="s">
        <v>18</v>
      </c>
    </row>
    <row r="20" spans="1:12" ht="18" customHeight="1" thickBot="1" x14ac:dyDescent="0.25">
      <c r="A20" s="25">
        <f t="shared" si="0"/>
        <v>45794</v>
      </c>
      <c r="B20" s="128" t="s">
        <v>19</v>
      </c>
      <c r="C20" s="129"/>
      <c r="D20" s="130"/>
      <c r="E20" s="27"/>
      <c r="F20" s="25" t="b">
        <f t="shared" si="1"/>
        <v>0</v>
      </c>
      <c r="G20" s="128" t="s">
        <v>19</v>
      </c>
      <c r="H20" s="130"/>
      <c r="I20" s="130"/>
      <c r="K20" s="5">
        <f t="shared" si="2"/>
        <v>45794</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45795</v>
      </c>
      <c r="B22" s="133" t="s">
        <v>13</v>
      </c>
      <c r="C22" s="124"/>
      <c r="D22" s="122"/>
      <c r="E22" s="27"/>
      <c r="F22" s="120" t="b">
        <f t="shared" ref="F22:F28" si="4">K46</f>
        <v>0</v>
      </c>
      <c r="G22" s="133" t="s">
        <v>13</v>
      </c>
      <c r="H22" s="122"/>
      <c r="I22" s="122"/>
      <c r="K22" s="5">
        <f>IF(K20=0,"",IF(K20&lt;$G$9,K20+1,IF(K20=$G$9,"")))</f>
        <v>45795</v>
      </c>
      <c r="L22" s="3" t="s">
        <v>13</v>
      </c>
    </row>
    <row r="23" spans="1:12" ht="18" customHeight="1" x14ac:dyDescent="0.2">
      <c r="A23" s="24">
        <f t="shared" si="3"/>
        <v>45796</v>
      </c>
      <c r="B23" s="134" t="s">
        <v>14</v>
      </c>
      <c r="C23" s="126"/>
      <c r="D23" s="127"/>
      <c r="E23" s="27"/>
      <c r="F23" s="24" t="b">
        <f t="shared" si="4"/>
        <v>0</v>
      </c>
      <c r="G23" s="134" t="s">
        <v>14</v>
      </c>
      <c r="H23" s="127"/>
      <c r="I23" s="127"/>
      <c r="K23" s="5">
        <f>IF(K22=0,"",IF(K22&lt;$G$9,K22+1,IF(K22=$G$9,"")))</f>
        <v>45796</v>
      </c>
      <c r="L23" s="3" t="s">
        <v>14</v>
      </c>
    </row>
    <row r="24" spans="1:12" ht="18" customHeight="1" x14ac:dyDescent="0.2">
      <c r="A24" s="24">
        <f t="shared" si="3"/>
        <v>45797</v>
      </c>
      <c r="B24" s="134" t="s">
        <v>15</v>
      </c>
      <c r="C24" s="126"/>
      <c r="D24" s="127"/>
      <c r="E24" s="27"/>
      <c r="F24" s="24" t="b">
        <f t="shared" si="4"/>
        <v>0</v>
      </c>
      <c r="G24" s="134" t="s">
        <v>15</v>
      </c>
      <c r="H24" s="127"/>
      <c r="I24" s="127"/>
      <c r="K24" s="5">
        <f t="shared" ref="K24:K28" si="5">IF(K23=0,"",IF(K23&lt;$G$9,K23+1,IF(K23=$G$9,"")))</f>
        <v>45797</v>
      </c>
      <c r="L24" s="3" t="s">
        <v>15</v>
      </c>
    </row>
    <row r="25" spans="1:12" ht="18" customHeight="1" x14ac:dyDescent="0.2">
      <c r="A25" s="24">
        <f t="shared" si="3"/>
        <v>45798</v>
      </c>
      <c r="B25" s="134" t="s">
        <v>16</v>
      </c>
      <c r="C25" s="126"/>
      <c r="D25" s="127"/>
      <c r="E25" s="27"/>
      <c r="F25" s="24" t="b">
        <f t="shared" si="4"/>
        <v>0</v>
      </c>
      <c r="G25" s="134" t="s">
        <v>16</v>
      </c>
      <c r="H25" s="127"/>
      <c r="I25" s="127"/>
      <c r="K25" s="5">
        <f t="shared" si="5"/>
        <v>45798</v>
      </c>
      <c r="L25" s="3" t="s">
        <v>16</v>
      </c>
    </row>
    <row r="26" spans="1:12" ht="18" customHeight="1" x14ac:dyDescent="0.2">
      <c r="A26" s="24">
        <f t="shared" si="3"/>
        <v>45799</v>
      </c>
      <c r="B26" s="134" t="s">
        <v>17</v>
      </c>
      <c r="C26" s="126"/>
      <c r="D26" s="127"/>
      <c r="E26" s="27"/>
      <c r="F26" s="24" t="b">
        <f t="shared" si="4"/>
        <v>0</v>
      </c>
      <c r="G26" s="134" t="s">
        <v>17</v>
      </c>
      <c r="H26" s="127"/>
      <c r="I26" s="127"/>
      <c r="K26" s="5">
        <f t="shared" si="5"/>
        <v>45799</v>
      </c>
      <c r="L26" s="3" t="s">
        <v>17</v>
      </c>
    </row>
    <row r="27" spans="1:12" ht="18" customHeight="1" x14ac:dyDescent="0.2">
      <c r="A27" s="24">
        <f t="shared" si="3"/>
        <v>45800</v>
      </c>
      <c r="B27" s="134" t="s">
        <v>18</v>
      </c>
      <c r="C27" s="126"/>
      <c r="D27" s="127"/>
      <c r="E27" s="27"/>
      <c r="F27" s="24" t="b">
        <f t="shared" si="4"/>
        <v>0</v>
      </c>
      <c r="G27" s="134" t="s">
        <v>18</v>
      </c>
      <c r="H27" s="127"/>
      <c r="I27" s="127"/>
      <c r="K27" s="5">
        <f t="shared" si="5"/>
        <v>45800</v>
      </c>
      <c r="L27" s="3" t="s">
        <v>18</v>
      </c>
    </row>
    <row r="28" spans="1:12" ht="18" customHeight="1" thickBot="1" x14ac:dyDescent="0.25">
      <c r="A28" s="25">
        <f t="shared" si="3"/>
        <v>45801</v>
      </c>
      <c r="B28" s="135" t="s">
        <v>19</v>
      </c>
      <c r="C28" s="129"/>
      <c r="D28" s="130"/>
      <c r="E28" s="27"/>
      <c r="F28" s="25" t="b">
        <f t="shared" si="4"/>
        <v>0</v>
      </c>
      <c r="G28" s="135" t="s">
        <v>19</v>
      </c>
      <c r="H28" s="130"/>
      <c r="I28" s="130"/>
      <c r="K28" s="5">
        <f t="shared" si="5"/>
        <v>45801</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Ph4+0Md7MEzViG8HaLE25Lk8WcXtnWXV76Rnp/4WkR/g+ZnNWi7mIL4GVyI8SDRHCNGPvmlhHKM38PSVOZJXCg==" saltValue="qQmz3giu0PsVBBMmTnsNx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1" priority="38" operator="equal">
      <formula>FALSE</formula>
    </cfRule>
  </conditionalFormatting>
  <conditionalFormatting sqref="A14:A20">
    <cfRule type="containsText" dxfId="30" priority="21" operator="containsText" text="FALSE">
      <formula>NOT(ISERROR(SEARCH("FALSE",A14)))</formula>
    </cfRule>
  </conditionalFormatting>
  <conditionalFormatting sqref="A22">
    <cfRule type="cellIs" dxfId="29" priority="8" operator="equal">
      <formula>FALSE</formula>
    </cfRule>
  </conditionalFormatting>
  <conditionalFormatting sqref="A22:A28">
    <cfRule type="containsText" dxfId="28" priority="7" operator="containsText" text="FALSE">
      <formula>NOT(ISERROR(SEARCH("FALSE",A22)))</formula>
    </cfRule>
  </conditionalFormatting>
  <conditionalFormatting sqref="A29:A30">
    <cfRule type="cellIs" dxfId="27" priority="12" operator="equal">
      <formula>FALSE</formula>
    </cfRule>
  </conditionalFormatting>
  <conditionalFormatting sqref="A30:A36">
    <cfRule type="containsText" dxfId="26" priority="11" operator="containsText" text="FALSE">
      <formula>NOT(ISERROR(SEARCH("FALSE",A30)))</formula>
    </cfRule>
  </conditionalFormatting>
  <conditionalFormatting sqref="B22:B28">
    <cfRule type="cellIs" dxfId="25" priority="17" operator="equal">
      <formula>FALSE</formula>
    </cfRule>
  </conditionalFormatting>
  <conditionalFormatting sqref="B30:B36">
    <cfRule type="cellIs" dxfId="24" priority="9" operator="equal">
      <formula>FALSE</formula>
    </cfRule>
  </conditionalFormatting>
  <conditionalFormatting sqref="B8:D10">
    <cfRule type="cellIs" dxfId="23" priority="1" operator="equal">
      <formula>0</formula>
    </cfRule>
  </conditionalFormatting>
  <conditionalFormatting sqref="F14">
    <cfRule type="cellIs" dxfId="22" priority="20" operator="equal">
      <formula>FALSE</formula>
    </cfRule>
  </conditionalFormatting>
  <conditionalFormatting sqref="F14:F20">
    <cfRule type="containsText" dxfId="21" priority="19" operator="containsText" text="FALSE">
      <formula>NOT(ISERROR(SEARCH("FALSE",F14)))</formula>
    </cfRule>
  </conditionalFormatting>
  <conditionalFormatting sqref="F22">
    <cfRule type="cellIs" dxfId="20" priority="6" operator="equal">
      <formula>FALSE</formula>
    </cfRule>
  </conditionalFormatting>
  <conditionalFormatting sqref="F22:F28">
    <cfRule type="containsText" dxfId="19" priority="5" operator="containsText" text="FALSE">
      <formula>NOT(ISERROR(SEARCH("FALSE",F22)))</formula>
    </cfRule>
  </conditionalFormatting>
  <conditionalFormatting sqref="F29:F30">
    <cfRule type="cellIs" dxfId="18" priority="3" operator="equal">
      <formula>FALSE</formula>
    </cfRule>
  </conditionalFormatting>
  <conditionalFormatting sqref="G22:G28">
    <cfRule type="cellIs" dxfId="17" priority="15" operator="equal">
      <formula>FALSE</formula>
    </cfRule>
  </conditionalFormatting>
  <conditionalFormatting sqref="K13:L52">
    <cfRule type="cellIs" dxfId="1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J8" xr:uid="{00000000-0002-0000-1800-000002000000}"/>
    <dataValidation allowBlank="1" showInputMessage="1" showErrorMessage="1" prompt="Enter your MSU ID into this field and it will populate to all the other time reports in this workbook." sqref="B8:D8" xr:uid="{0AB50887-3EE5-4E41-8DA7-28C6413B792C}"/>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Schedule'!$K$39</f>
        <v>45802</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Schedule'!$L$39</f>
        <v>45822</v>
      </c>
      <c r="H9" s="180"/>
      <c r="I9" s="180"/>
      <c r="J9" s="35"/>
    </row>
    <row r="10" spans="1:12" ht="18" customHeight="1" thickBot="1" x14ac:dyDescent="0.25">
      <c r="A10" s="30" t="s">
        <v>7</v>
      </c>
      <c r="B10" s="186">
        <f>'June 16, 2024 - June 29, 2024'!$B$10</f>
        <v>0</v>
      </c>
      <c r="C10" s="186"/>
      <c r="D10" s="186"/>
      <c r="E10" s="4"/>
      <c r="F10" s="30" t="s">
        <v>8</v>
      </c>
      <c r="G10" s="181">
        <f>'Payroll Schedule'!$B$39</f>
        <v>12</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'May 11, 2025 - May 24, 2025'!$H$21</f>
        <v>0</v>
      </c>
      <c r="D13" s="138"/>
      <c r="E13" s="139"/>
      <c r="F13" s="140"/>
      <c r="G13" s="141"/>
      <c r="H13" s="142"/>
      <c r="I13" s="142"/>
      <c r="J13" s="36"/>
      <c r="K13" s="5"/>
      <c r="L13" s="3"/>
    </row>
    <row r="14" spans="1:12" ht="18" customHeight="1" thickTop="1" x14ac:dyDescent="0.2">
      <c r="A14" s="120">
        <f t="shared" ref="A14:A20" si="0">K14</f>
        <v>45802</v>
      </c>
      <c r="B14" s="121" t="s">
        <v>13</v>
      </c>
      <c r="C14" s="156"/>
      <c r="D14" s="122"/>
      <c r="E14" s="27"/>
      <c r="F14" s="120" t="str">
        <f t="shared" ref="F14:F20" si="1">K38</f>
        <v/>
      </c>
      <c r="G14" s="123" t="s">
        <v>13</v>
      </c>
      <c r="H14" s="122"/>
      <c r="I14" s="122"/>
      <c r="K14" s="5">
        <f t="shared" ref="K14:K20" si="2">IF(EXACT(L14,$K$8)=TRUE,$G$8,IF(K13=0,"",IF(K13&lt;$G$9,K13+1,IF(K13=$G$9,""))))</f>
        <v>45802</v>
      </c>
      <c r="L14" s="3" t="s">
        <v>13</v>
      </c>
    </row>
    <row r="15" spans="1:12" ht="18" customHeight="1" x14ac:dyDescent="0.2">
      <c r="A15" s="24">
        <f t="shared" si="0"/>
        <v>45803</v>
      </c>
      <c r="B15" s="125" t="s">
        <v>14</v>
      </c>
      <c r="C15" s="126"/>
      <c r="D15" s="127"/>
      <c r="E15" s="27"/>
      <c r="F15" s="24" t="b">
        <f t="shared" si="1"/>
        <v>0</v>
      </c>
      <c r="G15" s="125" t="s">
        <v>14</v>
      </c>
      <c r="H15" s="127"/>
      <c r="I15" s="127"/>
      <c r="K15" s="5">
        <f t="shared" si="2"/>
        <v>45803</v>
      </c>
      <c r="L15" s="3" t="s">
        <v>14</v>
      </c>
    </row>
    <row r="16" spans="1:12" ht="18" customHeight="1" x14ac:dyDescent="0.2">
      <c r="A16" s="24">
        <f t="shared" si="0"/>
        <v>45804</v>
      </c>
      <c r="B16" s="125" t="s">
        <v>15</v>
      </c>
      <c r="C16" s="126"/>
      <c r="D16" s="127"/>
      <c r="E16" s="27"/>
      <c r="F16" s="24" t="b">
        <f t="shared" si="1"/>
        <v>0</v>
      </c>
      <c r="G16" s="125" t="s">
        <v>15</v>
      </c>
      <c r="H16" s="127"/>
      <c r="I16" s="127"/>
      <c r="K16" s="5">
        <f t="shared" si="2"/>
        <v>45804</v>
      </c>
      <c r="L16" s="3" t="s">
        <v>15</v>
      </c>
    </row>
    <row r="17" spans="1:12" ht="18" customHeight="1" x14ac:dyDescent="0.2">
      <c r="A17" s="24">
        <f t="shared" si="0"/>
        <v>45805</v>
      </c>
      <c r="B17" s="125" t="s">
        <v>16</v>
      </c>
      <c r="C17" s="126"/>
      <c r="D17" s="127"/>
      <c r="E17" s="27"/>
      <c r="F17" s="24" t="b">
        <f t="shared" si="1"/>
        <v>0</v>
      </c>
      <c r="G17" s="125" t="s">
        <v>16</v>
      </c>
      <c r="H17" s="127"/>
      <c r="I17" s="127"/>
      <c r="K17" s="5">
        <f t="shared" si="2"/>
        <v>45805</v>
      </c>
      <c r="L17" s="3" t="s">
        <v>16</v>
      </c>
    </row>
    <row r="18" spans="1:12" ht="18" customHeight="1" x14ac:dyDescent="0.2">
      <c r="A18" s="24">
        <f t="shared" si="0"/>
        <v>45806</v>
      </c>
      <c r="B18" s="125" t="s">
        <v>17</v>
      </c>
      <c r="C18" s="126"/>
      <c r="D18" s="127"/>
      <c r="E18" s="27"/>
      <c r="F18" s="24" t="b">
        <f t="shared" si="1"/>
        <v>0</v>
      </c>
      <c r="G18" s="125" t="s">
        <v>17</v>
      </c>
      <c r="H18" s="127"/>
      <c r="I18" s="127"/>
      <c r="K18" s="5">
        <f t="shared" si="2"/>
        <v>45806</v>
      </c>
      <c r="L18" s="3" t="s">
        <v>17</v>
      </c>
    </row>
    <row r="19" spans="1:12" ht="18" customHeight="1" x14ac:dyDescent="0.2">
      <c r="A19" s="24">
        <f t="shared" si="0"/>
        <v>45807</v>
      </c>
      <c r="B19" s="125" t="s">
        <v>18</v>
      </c>
      <c r="C19" s="126"/>
      <c r="D19" s="127"/>
      <c r="E19" s="27"/>
      <c r="F19" s="24" t="b">
        <f t="shared" si="1"/>
        <v>0</v>
      </c>
      <c r="G19" s="125" t="s">
        <v>18</v>
      </c>
      <c r="H19" s="127"/>
      <c r="I19" s="127"/>
      <c r="K19" s="5">
        <f t="shared" si="2"/>
        <v>45807</v>
      </c>
      <c r="L19" s="3" t="s">
        <v>18</v>
      </c>
    </row>
    <row r="20" spans="1:12" ht="18" customHeight="1" thickBot="1" x14ac:dyDescent="0.25">
      <c r="A20" s="25">
        <f t="shared" si="0"/>
        <v>45808</v>
      </c>
      <c r="B20" s="128" t="s">
        <v>19</v>
      </c>
      <c r="C20" s="129"/>
      <c r="D20" s="130"/>
      <c r="E20" s="27"/>
      <c r="F20" s="25" t="b">
        <f t="shared" si="1"/>
        <v>0</v>
      </c>
      <c r="G20" s="128" t="s">
        <v>19</v>
      </c>
      <c r="H20" s="130"/>
      <c r="I20" s="130"/>
      <c r="K20" s="5">
        <f t="shared" si="2"/>
        <v>45808</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45809</v>
      </c>
      <c r="B22" s="133" t="s">
        <v>13</v>
      </c>
      <c r="C22" s="124"/>
      <c r="D22" s="122"/>
      <c r="E22" s="27"/>
      <c r="F22" s="120" t="b">
        <f t="shared" ref="F22:F28" si="4">K46</f>
        <v>0</v>
      </c>
      <c r="G22" s="133" t="s">
        <v>13</v>
      </c>
      <c r="H22" s="122"/>
      <c r="I22" s="122"/>
      <c r="K22" s="5">
        <f>IF(K20=0,"",IF(K20&lt;$G$9,K20+1,IF(K20=$G$9,"")))</f>
        <v>45809</v>
      </c>
      <c r="L22" s="3" t="s">
        <v>13</v>
      </c>
    </row>
    <row r="23" spans="1:12" ht="18" customHeight="1" x14ac:dyDescent="0.2">
      <c r="A23" s="24">
        <f t="shared" si="3"/>
        <v>45810</v>
      </c>
      <c r="B23" s="134" t="s">
        <v>14</v>
      </c>
      <c r="C23" s="126"/>
      <c r="D23" s="127"/>
      <c r="E23" s="27"/>
      <c r="F23" s="24" t="b">
        <f t="shared" si="4"/>
        <v>0</v>
      </c>
      <c r="G23" s="134" t="s">
        <v>14</v>
      </c>
      <c r="H23" s="127"/>
      <c r="I23" s="127"/>
      <c r="K23" s="5">
        <f>IF(K22=0,"",IF(K22&lt;$G$9,K22+1,IF(K22=$G$9,"")))</f>
        <v>45810</v>
      </c>
      <c r="L23" s="3" t="s">
        <v>14</v>
      </c>
    </row>
    <row r="24" spans="1:12" ht="18" customHeight="1" x14ac:dyDescent="0.2">
      <c r="A24" s="24">
        <f t="shared" si="3"/>
        <v>45811</v>
      </c>
      <c r="B24" s="134" t="s">
        <v>15</v>
      </c>
      <c r="C24" s="126"/>
      <c r="D24" s="127"/>
      <c r="E24" s="27"/>
      <c r="F24" s="24" t="b">
        <f t="shared" si="4"/>
        <v>0</v>
      </c>
      <c r="G24" s="134" t="s">
        <v>15</v>
      </c>
      <c r="H24" s="127"/>
      <c r="I24" s="127"/>
      <c r="K24" s="5">
        <f t="shared" ref="K24:K28" si="5">IF(K23=0,"",IF(K23&lt;$G$9,K23+1,IF(K23=$G$9,"")))</f>
        <v>45811</v>
      </c>
      <c r="L24" s="3" t="s">
        <v>15</v>
      </c>
    </row>
    <row r="25" spans="1:12" ht="18" customHeight="1" x14ac:dyDescent="0.2">
      <c r="A25" s="24">
        <f t="shared" si="3"/>
        <v>45812</v>
      </c>
      <c r="B25" s="134" t="s">
        <v>16</v>
      </c>
      <c r="C25" s="126"/>
      <c r="D25" s="127"/>
      <c r="E25" s="27"/>
      <c r="F25" s="24" t="b">
        <f t="shared" si="4"/>
        <v>0</v>
      </c>
      <c r="G25" s="134" t="s">
        <v>16</v>
      </c>
      <c r="H25" s="127"/>
      <c r="I25" s="127"/>
      <c r="K25" s="5">
        <f t="shared" si="5"/>
        <v>45812</v>
      </c>
      <c r="L25" s="3" t="s">
        <v>16</v>
      </c>
    </row>
    <row r="26" spans="1:12" ht="18" customHeight="1" x14ac:dyDescent="0.2">
      <c r="A26" s="24">
        <f t="shared" si="3"/>
        <v>45813</v>
      </c>
      <c r="B26" s="134" t="s">
        <v>17</v>
      </c>
      <c r="C26" s="126"/>
      <c r="D26" s="127"/>
      <c r="E26" s="27"/>
      <c r="F26" s="24" t="b">
        <f t="shared" si="4"/>
        <v>0</v>
      </c>
      <c r="G26" s="134" t="s">
        <v>17</v>
      </c>
      <c r="H26" s="127"/>
      <c r="I26" s="127"/>
      <c r="K26" s="5">
        <f t="shared" si="5"/>
        <v>45813</v>
      </c>
      <c r="L26" s="3" t="s">
        <v>17</v>
      </c>
    </row>
    <row r="27" spans="1:12" ht="18" customHeight="1" x14ac:dyDescent="0.2">
      <c r="A27" s="24">
        <f t="shared" si="3"/>
        <v>45814</v>
      </c>
      <c r="B27" s="134" t="s">
        <v>18</v>
      </c>
      <c r="C27" s="126"/>
      <c r="D27" s="127"/>
      <c r="E27" s="27"/>
      <c r="F27" s="24" t="b">
        <f t="shared" si="4"/>
        <v>0</v>
      </c>
      <c r="G27" s="134" t="s">
        <v>18</v>
      </c>
      <c r="H27" s="127"/>
      <c r="I27" s="127"/>
      <c r="K27" s="5">
        <f t="shared" si="5"/>
        <v>45814</v>
      </c>
      <c r="L27" s="3" t="s">
        <v>18</v>
      </c>
    </row>
    <row r="28" spans="1:12" ht="18" customHeight="1" thickBot="1" x14ac:dyDescent="0.25">
      <c r="A28" s="25">
        <f t="shared" si="3"/>
        <v>45815</v>
      </c>
      <c r="B28" s="135" t="s">
        <v>19</v>
      </c>
      <c r="C28" s="129"/>
      <c r="D28" s="130"/>
      <c r="E28" s="27"/>
      <c r="F28" s="25" t="b">
        <f t="shared" si="4"/>
        <v>0</v>
      </c>
      <c r="G28" s="135" t="s">
        <v>19</v>
      </c>
      <c r="H28" s="130"/>
      <c r="I28" s="130"/>
      <c r="K28" s="5">
        <f t="shared" si="5"/>
        <v>45815</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f t="shared" ref="A30:A36" si="6">K30</f>
        <v>45816</v>
      </c>
      <c r="B30" s="133" t="s">
        <v>13</v>
      </c>
      <c r="C30" s="124"/>
      <c r="D30" s="122"/>
      <c r="E30" s="27"/>
      <c r="F30" s="13" t="s">
        <v>29</v>
      </c>
      <c r="G30" s="26"/>
      <c r="H30" s="28">
        <f>(C21+C29+C37+H21+H29)-C13</f>
        <v>0</v>
      </c>
      <c r="I30" s="28">
        <f>D21+D29+D37+I21+I29</f>
        <v>0</v>
      </c>
      <c r="K30" s="5">
        <f>IF(K28=0,"",IF(K28&lt;$G$9,K28+1,IF(K28=$G$9,"")))</f>
        <v>45816</v>
      </c>
      <c r="L30" s="3" t="s">
        <v>13</v>
      </c>
    </row>
    <row r="31" spans="1:12" ht="18" customHeight="1" thickTop="1" x14ac:dyDescent="0.2">
      <c r="A31" s="24">
        <f t="shared" si="6"/>
        <v>45817</v>
      </c>
      <c r="B31" s="134" t="s">
        <v>14</v>
      </c>
      <c r="C31" s="126"/>
      <c r="D31" s="127"/>
      <c r="E31" s="27"/>
      <c r="F31" s="187" t="s">
        <v>32</v>
      </c>
      <c r="G31" s="188"/>
      <c r="H31" s="188"/>
      <c r="I31" s="189"/>
      <c r="K31" s="5">
        <f>IF(K30=0,"",IF(K30&lt;$G$9,K30+1,IF(K30=$G$9,"")))</f>
        <v>45817</v>
      </c>
      <c r="L31" s="3" t="s">
        <v>14</v>
      </c>
    </row>
    <row r="32" spans="1:12" ht="18" customHeight="1" x14ac:dyDescent="0.2">
      <c r="A32" s="24">
        <f t="shared" si="6"/>
        <v>45818</v>
      </c>
      <c r="B32" s="134" t="s">
        <v>15</v>
      </c>
      <c r="C32" s="126"/>
      <c r="D32" s="127"/>
      <c r="E32" s="27"/>
      <c r="F32" s="190"/>
      <c r="G32" s="191"/>
      <c r="H32" s="191"/>
      <c r="I32" s="192"/>
      <c r="K32" s="5">
        <f t="shared" ref="K32:K36" si="7">IF(K31=0,"",IF(K31&lt;$G$9,K31+1,IF(K31=$G$9,"")))</f>
        <v>45818</v>
      </c>
      <c r="L32" s="3" t="s">
        <v>15</v>
      </c>
    </row>
    <row r="33" spans="1:12" ht="18" customHeight="1" x14ac:dyDescent="0.2">
      <c r="A33" s="24">
        <f t="shared" si="6"/>
        <v>45819</v>
      </c>
      <c r="B33" s="134" t="s">
        <v>16</v>
      </c>
      <c r="C33" s="126"/>
      <c r="D33" s="127"/>
      <c r="E33" s="27"/>
      <c r="F33" s="190"/>
      <c r="G33" s="191"/>
      <c r="H33" s="191"/>
      <c r="I33" s="192"/>
      <c r="K33" s="5">
        <f t="shared" si="7"/>
        <v>45819</v>
      </c>
      <c r="L33" s="3" t="s">
        <v>16</v>
      </c>
    </row>
    <row r="34" spans="1:12" ht="18" customHeight="1" x14ac:dyDescent="0.2">
      <c r="A34" s="24">
        <f t="shared" si="6"/>
        <v>45820</v>
      </c>
      <c r="B34" s="134" t="s">
        <v>17</v>
      </c>
      <c r="C34" s="126"/>
      <c r="D34" s="127"/>
      <c r="E34" s="27"/>
      <c r="F34" s="190"/>
      <c r="G34" s="191"/>
      <c r="H34" s="191"/>
      <c r="I34" s="192"/>
      <c r="K34" s="5">
        <f t="shared" si="7"/>
        <v>45820</v>
      </c>
      <c r="L34" s="3" t="s">
        <v>17</v>
      </c>
    </row>
    <row r="35" spans="1:12" ht="18" customHeight="1" x14ac:dyDescent="0.2">
      <c r="A35" s="24">
        <f t="shared" si="6"/>
        <v>45821</v>
      </c>
      <c r="B35" s="134" t="s">
        <v>18</v>
      </c>
      <c r="C35" s="126"/>
      <c r="D35" s="127"/>
      <c r="E35" s="27"/>
      <c r="F35" s="190"/>
      <c r="G35" s="191"/>
      <c r="H35" s="191"/>
      <c r="I35" s="192"/>
      <c r="K35" s="5">
        <f t="shared" si="7"/>
        <v>45821</v>
      </c>
      <c r="L35" s="3" t="s">
        <v>18</v>
      </c>
    </row>
    <row r="36" spans="1:12" ht="18" customHeight="1" thickBot="1" x14ac:dyDescent="0.25">
      <c r="A36" s="25">
        <f t="shared" si="6"/>
        <v>45822</v>
      </c>
      <c r="B36" s="135" t="s">
        <v>19</v>
      </c>
      <c r="C36" s="129"/>
      <c r="D36" s="130"/>
      <c r="E36" s="27"/>
      <c r="F36" s="190"/>
      <c r="G36" s="191"/>
      <c r="H36" s="191"/>
      <c r="I36" s="192"/>
      <c r="K36" s="5">
        <f t="shared" si="7"/>
        <v>45822</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eszveaEI3SUxgv2t8lclgObQ0lzpTMrwR0Q3Z4aP3UC9W/q/Xgobo/71cbkbGYNjvs5g6VWYiSbatsO044RYxA==" saltValue="bhQ3kLG7z6gtKlNaZDDeO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5" priority="38" operator="equal">
      <formula>FALSE</formula>
    </cfRule>
  </conditionalFormatting>
  <conditionalFormatting sqref="A14:A20">
    <cfRule type="containsText" dxfId="14" priority="21" operator="containsText" text="FALSE">
      <formula>NOT(ISERROR(SEARCH("FALSE",A14)))</formula>
    </cfRule>
  </conditionalFormatting>
  <conditionalFormatting sqref="A22">
    <cfRule type="cellIs" dxfId="13" priority="8" operator="equal">
      <formula>FALSE</formula>
    </cfRule>
  </conditionalFormatting>
  <conditionalFormatting sqref="A22:A28">
    <cfRule type="containsText" dxfId="12" priority="7" operator="containsText" text="FALSE">
      <formula>NOT(ISERROR(SEARCH("FALSE",A22)))</formula>
    </cfRule>
  </conditionalFormatting>
  <conditionalFormatting sqref="A29:A30">
    <cfRule type="cellIs" dxfId="11" priority="12" operator="equal">
      <formula>FALSE</formula>
    </cfRule>
  </conditionalFormatting>
  <conditionalFormatting sqref="A30:A36">
    <cfRule type="containsText" dxfId="10" priority="11" operator="containsText" text="FALSE">
      <formula>NOT(ISERROR(SEARCH("FALSE",A30)))</formula>
    </cfRule>
  </conditionalFormatting>
  <conditionalFormatting sqref="B22:B28">
    <cfRule type="cellIs" dxfId="9" priority="17" operator="equal">
      <formula>FALSE</formula>
    </cfRule>
  </conditionalFormatting>
  <conditionalFormatting sqref="B30:B36">
    <cfRule type="cellIs" dxfId="8" priority="9" operator="equal">
      <formula>FALSE</formula>
    </cfRule>
  </conditionalFormatting>
  <conditionalFormatting sqref="B8:D10">
    <cfRule type="cellIs" dxfId="7" priority="1" operator="equal">
      <formula>0</formula>
    </cfRule>
  </conditionalFormatting>
  <conditionalFormatting sqref="F14">
    <cfRule type="cellIs" dxfId="6" priority="20" operator="equal">
      <formula>FALSE</formula>
    </cfRule>
  </conditionalFormatting>
  <conditionalFormatting sqref="F14:F20">
    <cfRule type="containsText" dxfId="5" priority="19" operator="containsText" text="FALSE">
      <formula>NOT(ISERROR(SEARCH("FALSE",F14)))</formula>
    </cfRule>
  </conditionalFormatting>
  <conditionalFormatting sqref="F22">
    <cfRule type="cellIs" dxfId="4" priority="6" operator="equal">
      <formula>FALSE</formula>
    </cfRule>
  </conditionalFormatting>
  <conditionalFormatting sqref="F22:F28">
    <cfRule type="containsText" dxfId="3" priority="5" operator="containsText" text="FALSE">
      <formula>NOT(ISERROR(SEARCH("FALSE",F22)))</formula>
    </cfRule>
  </conditionalFormatting>
  <conditionalFormatting sqref="F29:F30">
    <cfRule type="cellIs" dxfId="2" priority="3" operator="equal">
      <formula>FALSE</formula>
    </cfRule>
  </conditionalFormatting>
  <conditionalFormatting sqref="G22:G28">
    <cfRule type="cellIs" dxfId="1" priority="15" operator="equal">
      <formula>FALSE</formula>
    </cfRule>
  </conditionalFormatting>
  <conditionalFormatting sqref="K13:L52">
    <cfRule type="cellIs" dxfId="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 allowBlank="1" showInputMessage="1" showErrorMessage="1" prompt="Enter your MSU ID into this field and it will populate to all the other time reports in this workbook." sqref="B8:D8" xr:uid="{1062D928-42DB-4108-9B8D-894E121F3881}"/>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3"/>
      <c r="C8" s="183"/>
      <c r="D8" s="183"/>
      <c r="E8" s="4"/>
      <c r="F8" s="30" t="s">
        <v>4</v>
      </c>
      <c r="G8" s="185">
        <f>'Payroll Schedule'!$K$5</f>
        <v>45459</v>
      </c>
      <c r="H8" s="185"/>
      <c r="I8" s="185"/>
      <c r="J8" s="34"/>
      <c r="K8" s="10" t="str">
        <f>TEXT(G8,"dddd")</f>
        <v>Sunday</v>
      </c>
    </row>
    <row r="9" spans="1:12" ht="18" customHeight="1" thickBot="1" x14ac:dyDescent="0.25">
      <c r="A9" s="30" t="s">
        <v>5</v>
      </c>
      <c r="B9" s="184"/>
      <c r="C9" s="184"/>
      <c r="D9" s="184"/>
      <c r="E9" s="4"/>
      <c r="F9" s="30" t="s">
        <v>6</v>
      </c>
      <c r="G9" s="180">
        <f>'Payroll Schedule'!$L$5</f>
        <v>45472</v>
      </c>
      <c r="H9" s="180"/>
      <c r="I9" s="180"/>
      <c r="J9" s="35"/>
    </row>
    <row r="10" spans="1:12" ht="18" customHeight="1" thickBot="1" x14ac:dyDescent="0.25">
      <c r="A10" s="30" t="s">
        <v>7</v>
      </c>
      <c r="B10" s="184"/>
      <c r="C10" s="184"/>
      <c r="D10" s="184"/>
      <c r="E10" s="4"/>
      <c r="F10" s="30" t="s">
        <v>8</v>
      </c>
      <c r="G10" s="181">
        <f>'Payroll Schedule'!$B$5</f>
        <v>13</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2" t="s">
        <v>12</v>
      </c>
      <c r="B13" s="182"/>
      <c r="C13" s="14">
        <f>'Previous June Split WK HRS'!$B$9</f>
        <v>0</v>
      </c>
      <c r="D13" s="14"/>
      <c r="E13" s="20"/>
      <c r="F13" s="21"/>
      <c r="G13" s="22"/>
      <c r="H13" s="23"/>
      <c r="I13" s="23"/>
      <c r="J13" s="36"/>
      <c r="K13" s="5"/>
      <c r="L13" s="3"/>
    </row>
    <row r="14" spans="1:12" ht="18" customHeight="1" thickTop="1" x14ac:dyDescent="0.2">
      <c r="A14" s="120">
        <f t="shared" ref="A14:A20" si="0">K14</f>
        <v>45459</v>
      </c>
      <c r="B14" s="121" t="s">
        <v>13</v>
      </c>
      <c r="C14" s="155"/>
      <c r="D14" s="159"/>
      <c r="E14" s="27"/>
      <c r="F14" s="120" t="b">
        <f t="shared" ref="F14:F20" si="1">K38</f>
        <v>0</v>
      </c>
      <c r="G14" s="123" t="s">
        <v>13</v>
      </c>
      <c r="H14" s="122"/>
      <c r="I14" s="122"/>
      <c r="K14" s="5">
        <f t="shared" ref="K14:K20" si="2">IF(EXACT(L14,$K$8)=TRUE,$G$8,IF(K13=0,"",IF(K13&lt;$G$9,K13+1,IF(K13=$G$9,""))))</f>
        <v>45459</v>
      </c>
      <c r="L14" s="3" t="s">
        <v>13</v>
      </c>
    </row>
    <row r="15" spans="1:12" ht="18" customHeight="1" x14ac:dyDescent="0.2">
      <c r="A15" s="24">
        <f t="shared" si="0"/>
        <v>45460</v>
      </c>
      <c r="B15" s="125" t="s">
        <v>14</v>
      </c>
      <c r="C15" s="126"/>
      <c r="D15" s="160"/>
      <c r="E15" s="27"/>
      <c r="F15" s="24" t="b">
        <f t="shared" si="1"/>
        <v>0</v>
      </c>
      <c r="G15" s="125" t="s">
        <v>14</v>
      </c>
      <c r="H15" s="127"/>
      <c r="I15" s="127"/>
      <c r="K15" s="5">
        <f t="shared" si="2"/>
        <v>45460</v>
      </c>
      <c r="L15" s="3" t="s">
        <v>14</v>
      </c>
    </row>
    <row r="16" spans="1:12" ht="18" customHeight="1" x14ac:dyDescent="0.2">
      <c r="A16" s="24">
        <f t="shared" si="0"/>
        <v>45461</v>
      </c>
      <c r="B16" s="125" t="s">
        <v>15</v>
      </c>
      <c r="C16" s="126"/>
      <c r="D16" s="160"/>
      <c r="E16" s="27"/>
      <c r="F16" s="24" t="b">
        <f t="shared" si="1"/>
        <v>0</v>
      </c>
      <c r="G16" s="125" t="s">
        <v>15</v>
      </c>
      <c r="H16" s="127"/>
      <c r="I16" s="127"/>
      <c r="K16" s="5">
        <f t="shared" si="2"/>
        <v>45461</v>
      </c>
      <c r="L16" s="3" t="s">
        <v>15</v>
      </c>
    </row>
    <row r="17" spans="1:12" ht="18" customHeight="1" x14ac:dyDescent="0.2">
      <c r="A17" s="24">
        <f t="shared" si="0"/>
        <v>45462</v>
      </c>
      <c r="B17" s="125" t="s">
        <v>16</v>
      </c>
      <c r="C17" s="126"/>
      <c r="D17" s="160"/>
      <c r="E17" s="27"/>
      <c r="F17" s="24" t="b">
        <f t="shared" si="1"/>
        <v>0</v>
      </c>
      <c r="G17" s="125" t="s">
        <v>16</v>
      </c>
      <c r="H17" s="127"/>
      <c r="I17" s="127"/>
      <c r="K17" s="5">
        <f t="shared" si="2"/>
        <v>45462</v>
      </c>
      <c r="L17" s="3" t="s">
        <v>16</v>
      </c>
    </row>
    <row r="18" spans="1:12" ht="18" customHeight="1" x14ac:dyDescent="0.2">
      <c r="A18" s="24">
        <f t="shared" si="0"/>
        <v>45463</v>
      </c>
      <c r="B18" s="125" t="s">
        <v>17</v>
      </c>
      <c r="C18" s="126"/>
      <c r="D18" s="160"/>
      <c r="E18" s="27"/>
      <c r="F18" s="24" t="b">
        <f t="shared" si="1"/>
        <v>0</v>
      </c>
      <c r="G18" s="125" t="s">
        <v>17</v>
      </c>
      <c r="H18" s="127"/>
      <c r="I18" s="127"/>
      <c r="K18" s="5">
        <f t="shared" si="2"/>
        <v>45463</v>
      </c>
      <c r="L18" s="3" t="s">
        <v>17</v>
      </c>
    </row>
    <row r="19" spans="1:12" ht="18" customHeight="1" x14ac:dyDescent="0.2">
      <c r="A19" s="24">
        <f t="shared" si="0"/>
        <v>45464</v>
      </c>
      <c r="B19" s="125" t="s">
        <v>18</v>
      </c>
      <c r="C19" s="126"/>
      <c r="D19" s="160"/>
      <c r="E19" s="27"/>
      <c r="F19" s="24" t="b">
        <f t="shared" si="1"/>
        <v>0</v>
      </c>
      <c r="G19" s="125" t="s">
        <v>18</v>
      </c>
      <c r="H19" s="127"/>
      <c r="I19" s="127"/>
      <c r="K19" s="5">
        <f t="shared" si="2"/>
        <v>45464</v>
      </c>
      <c r="L19" s="3" t="s">
        <v>18</v>
      </c>
    </row>
    <row r="20" spans="1:12" ht="18" customHeight="1" thickBot="1" x14ac:dyDescent="0.25">
      <c r="A20" s="25">
        <f t="shared" si="0"/>
        <v>45465</v>
      </c>
      <c r="B20" s="128" t="s">
        <v>19</v>
      </c>
      <c r="C20" s="129"/>
      <c r="D20" s="161"/>
      <c r="E20" s="27"/>
      <c r="F20" s="25" t="b">
        <f t="shared" si="1"/>
        <v>0</v>
      </c>
      <c r="G20" s="128" t="s">
        <v>19</v>
      </c>
      <c r="H20" s="130"/>
      <c r="I20" s="130"/>
      <c r="K20" s="5">
        <f t="shared" si="2"/>
        <v>45465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45466</v>
      </c>
      <c r="B22" s="133" t="s">
        <v>13</v>
      </c>
      <c r="C22" s="124"/>
      <c r="D22" s="159"/>
      <c r="E22" s="27"/>
      <c r="F22" s="120" t="b">
        <f t="shared" ref="F22:F28" si="4">K46</f>
        <v>0</v>
      </c>
      <c r="G22" s="133" t="s">
        <v>13</v>
      </c>
      <c r="H22" s="122"/>
      <c r="I22" s="122"/>
      <c r="K22" s="5">
        <f>IF(K20=0,"",IF(K20&lt;$G$9,K20+1,IF(K20=$G$9,"")))</f>
        <v>45466</v>
      </c>
      <c r="L22" s="3" t="s">
        <v>13</v>
      </c>
    </row>
    <row r="23" spans="1:12" ht="18" customHeight="1" x14ac:dyDescent="0.2">
      <c r="A23" s="24">
        <f t="shared" si="3"/>
        <v>45467</v>
      </c>
      <c r="B23" s="134" t="s">
        <v>14</v>
      </c>
      <c r="C23" s="126"/>
      <c r="D23" s="160"/>
      <c r="E23" s="27"/>
      <c r="F23" s="24" t="b">
        <f t="shared" si="4"/>
        <v>0</v>
      </c>
      <c r="G23" s="134" t="s">
        <v>14</v>
      </c>
      <c r="H23" s="127"/>
      <c r="I23" s="127"/>
      <c r="K23" s="5">
        <f>IF(K22=0,"",IF(K22&lt;$G$9,K22+1,IF(K22=$G$9,"")))</f>
        <v>45467</v>
      </c>
      <c r="L23" s="3" t="s">
        <v>14</v>
      </c>
    </row>
    <row r="24" spans="1:12" ht="18" customHeight="1" x14ac:dyDescent="0.2">
      <c r="A24" s="24">
        <f t="shared" si="3"/>
        <v>45468</v>
      </c>
      <c r="B24" s="134" t="s">
        <v>15</v>
      </c>
      <c r="C24" s="126"/>
      <c r="D24" s="160"/>
      <c r="E24" s="27"/>
      <c r="F24" s="24" t="b">
        <f t="shared" si="4"/>
        <v>0</v>
      </c>
      <c r="G24" s="134" t="s">
        <v>15</v>
      </c>
      <c r="H24" s="127"/>
      <c r="I24" s="127"/>
      <c r="K24" s="5">
        <f t="shared" ref="K24:K28" si="5">IF(K23=0,"",IF(K23&lt;$G$9,K23+1,IF(K23=$G$9,"")))</f>
        <v>45468</v>
      </c>
      <c r="L24" s="3" t="s">
        <v>15</v>
      </c>
    </row>
    <row r="25" spans="1:12" ht="18" customHeight="1" x14ac:dyDescent="0.2">
      <c r="A25" s="24">
        <f t="shared" si="3"/>
        <v>45469</v>
      </c>
      <c r="B25" s="134" t="s">
        <v>16</v>
      </c>
      <c r="C25" s="126"/>
      <c r="D25" s="160"/>
      <c r="E25" s="27"/>
      <c r="F25" s="24" t="b">
        <f t="shared" si="4"/>
        <v>0</v>
      </c>
      <c r="G25" s="134" t="s">
        <v>16</v>
      </c>
      <c r="H25" s="127"/>
      <c r="I25" s="127"/>
      <c r="K25" s="5">
        <f t="shared" si="5"/>
        <v>45469</v>
      </c>
      <c r="L25" s="3" t="s">
        <v>16</v>
      </c>
    </row>
    <row r="26" spans="1:12" ht="18" customHeight="1" x14ac:dyDescent="0.2">
      <c r="A26" s="24">
        <f t="shared" si="3"/>
        <v>45470</v>
      </c>
      <c r="B26" s="134" t="s">
        <v>17</v>
      </c>
      <c r="C26" s="126"/>
      <c r="D26" s="160"/>
      <c r="E26" s="27"/>
      <c r="F26" s="24" t="b">
        <f t="shared" si="4"/>
        <v>0</v>
      </c>
      <c r="G26" s="134" t="s">
        <v>17</v>
      </c>
      <c r="H26" s="127"/>
      <c r="I26" s="127"/>
      <c r="K26" s="5">
        <f t="shared" si="5"/>
        <v>45470</v>
      </c>
      <c r="L26" s="3" t="s">
        <v>17</v>
      </c>
    </row>
    <row r="27" spans="1:12" ht="18" customHeight="1" x14ac:dyDescent="0.2">
      <c r="A27" s="24">
        <f t="shared" si="3"/>
        <v>45471</v>
      </c>
      <c r="B27" s="134" t="s">
        <v>18</v>
      </c>
      <c r="C27" s="126"/>
      <c r="D27" s="160"/>
      <c r="E27" s="27"/>
      <c r="F27" s="24" t="b">
        <f t="shared" si="4"/>
        <v>0</v>
      </c>
      <c r="G27" s="134" t="s">
        <v>18</v>
      </c>
      <c r="H27" s="127"/>
      <c r="I27" s="127"/>
      <c r="K27" s="5">
        <f t="shared" si="5"/>
        <v>45471</v>
      </c>
      <c r="L27" s="3" t="s">
        <v>18</v>
      </c>
    </row>
    <row r="28" spans="1:12" ht="18" customHeight="1" thickBot="1" x14ac:dyDescent="0.25">
      <c r="A28" s="25">
        <f t="shared" si="3"/>
        <v>45472</v>
      </c>
      <c r="B28" s="135" t="s">
        <v>19</v>
      </c>
      <c r="C28" s="129"/>
      <c r="D28" s="161"/>
      <c r="E28" s="27"/>
      <c r="F28" s="25" t="b">
        <f t="shared" si="4"/>
        <v>0</v>
      </c>
      <c r="G28" s="135" t="s">
        <v>19</v>
      </c>
      <c r="H28" s="130"/>
      <c r="I28" s="130"/>
      <c r="K28" s="5">
        <f t="shared" si="5"/>
        <v>45472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7"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71" t="s">
        <v>32</v>
      </c>
      <c r="G31" s="172"/>
      <c r="H31" s="172"/>
      <c r="I31" s="173"/>
      <c r="K31" s="5" t="b">
        <f>IF(K30=0,"",IF(K30&lt;$G$9,K30+1,IF(K30=$G$9,"")))</f>
        <v>0</v>
      </c>
      <c r="L31" s="3" t="s">
        <v>14</v>
      </c>
    </row>
    <row r="32" spans="1:12" ht="18" customHeight="1" x14ac:dyDescent="0.2">
      <c r="A32" s="24" t="b">
        <f t="shared" si="6"/>
        <v>0</v>
      </c>
      <c r="B32" s="134" t="s">
        <v>15</v>
      </c>
      <c r="C32" s="127"/>
      <c r="D32" s="127"/>
      <c r="E32" s="27"/>
      <c r="F32" s="174"/>
      <c r="G32" s="175"/>
      <c r="H32" s="175"/>
      <c r="I32" s="176"/>
      <c r="K32" s="5" t="b">
        <f t="shared" ref="K32:K36" si="7">IF(K31=0,"",IF(K31&lt;$G$9,K31+1,IF(K31=$G$9,"")))</f>
        <v>0</v>
      </c>
      <c r="L32" s="3" t="s">
        <v>15</v>
      </c>
    </row>
    <row r="33" spans="1:12" ht="18" customHeight="1" x14ac:dyDescent="0.2">
      <c r="A33" s="24" t="b">
        <f t="shared" si="6"/>
        <v>0</v>
      </c>
      <c r="B33" s="134" t="s">
        <v>16</v>
      </c>
      <c r="C33" s="127"/>
      <c r="D33" s="127"/>
      <c r="E33" s="27"/>
      <c r="F33" s="174"/>
      <c r="G33" s="175"/>
      <c r="H33" s="175"/>
      <c r="I33" s="176"/>
      <c r="K33" s="5" t="b">
        <f t="shared" si="7"/>
        <v>0</v>
      </c>
      <c r="L33" s="3" t="s">
        <v>16</v>
      </c>
    </row>
    <row r="34" spans="1:12" ht="18" customHeight="1" x14ac:dyDescent="0.2">
      <c r="A34" s="24" t="b">
        <f t="shared" si="6"/>
        <v>0</v>
      </c>
      <c r="B34" s="134" t="s">
        <v>17</v>
      </c>
      <c r="C34" s="127"/>
      <c r="D34" s="127"/>
      <c r="E34" s="27"/>
      <c r="F34" s="174"/>
      <c r="G34" s="175"/>
      <c r="H34" s="175"/>
      <c r="I34" s="176"/>
      <c r="K34" s="5" t="b">
        <f t="shared" si="7"/>
        <v>0</v>
      </c>
      <c r="L34" s="3" t="s">
        <v>17</v>
      </c>
    </row>
    <row r="35" spans="1:12" ht="18" customHeight="1" x14ac:dyDescent="0.2">
      <c r="A35" s="24" t="b">
        <f t="shared" si="6"/>
        <v>0</v>
      </c>
      <c r="B35" s="134" t="s">
        <v>18</v>
      </c>
      <c r="C35" s="127"/>
      <c r="D35" s="127"/>
      <c r="E35" s="27"/>
      <c r="F35" s="174"/>
      <c r="G35" s="175"/>
      <c r="H35" s="175"/>
      <c r="I35" s="176"/>
      <c r="K35" s="5" t="b">
        <f t="shared" si="7"/>
        <v>0</v>
      </c>
      <c r="L35" s="3" t="s">
        <v>18</v>
      </c>
    </row>
    <row r="36" spans="1:12" ht="18" customHeight="1" thickBot="1" x14ac:dyDescent="0.25">
      <c r="A36" s="25" t="b">
        <f t="shared" si="6"/>
        <v>0</v>
      </c>
      <c r="B36" s="135" t="s">
        <v>19</v>
      </c>
      <c r="C36" s="130"/>
      <c r="D36" s="130"/>
      <c r="E36" s="27"/>
      <c r="F36" s="174"/>
      <c r="G36" s="175"/>
      <c r="H36" s="175"/>
      <c r="I36" s="176"/>
      <c r="K36" s="5" t="b">
        <f t="shared" si="7"/>
        <v>0</v>
      </c>
      <c r="L36" s="3" t="s">
        <v>19</v>
      </c>
    </row>
    <row r="37" spans="1:12" ht="18" customHeight="1" thickTop="1" thickBot="1" x14ac:dyDescent="0.25">
      <c r="A37" s="137" t="s">
        <v>22</v>
      </c>
      <c r="B37" s="26"/>
      <c r="C37" s="28">
        <f>SUM(C30:C36)</f>
        <v>0</v>
      </c>
      <c r="D37" s="28">
        <f>IF(C37&gt;40,C37-40,0)</f>
        <v>0</v>
      </c>
      <c r="E37" s="29"/>
      <c r="F37" s="177"/>
      <c r="G37" s="178"/>
      <c r="H37" s="178"/>
      <c r="I37" s="17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selectLockedCells="1"/>
  <mergeCells count="17">
    <mergeCell ref="A1:I1"/>
    <mergeCell ref="A2:I2"/>
    <mergeCell ref="A4:I7"/>
    <mergeCell ref="F31:I37"/>
    <mergeCell ref="G9:I9"/>
    <mergeCell ref="G10:I10"/>
    <mergeCell ref="A13:B13"/>
    <mergeCell ref="B8:D8"/>
    <mergeCell ref="B9:D9"/>
    <mergeCell ref="B10:D10"/>
    <mergeCell ref="G8:I8"/>
    <mergeCell ref="A39:B39"/>
    <mergeCell ref="A40:B40"/>
    <mergeCell ref="F39:G39"/>
    <mergeCell ref="F40:G40"/>
    <mergeCell ref="F42:I42"/>
    <mergeCell ref="A42:D42"/>
  </mergeCells>
  <conditionalFormatting sqref="A14">
    <cfRule type="cellIs" dxfId="382" priority="50" operator="equal">
      <formula>FALSE</formula>
    </cfRule>
  </conditionalFormatting>
  <conditionalFormatting sqref="A14:A20">
    <cfRule type="containsText" dxfId="381" priority="23" operator="containsText" text="FALSE">
      <formula>NOT(ISERROR(SEARCH("FALSE",A14)))</formula>
    </cfRule>
  </conditionalFormatting>
  <conditionalFormatting sqref="A22">
    <cfRule type="cellIs" dxfId="380" priority="6" operator="equal">
      <formula>FALSE</formula>
    </cfRule>
  </conditionalFormatting>
  <conditionalFormatting sqref="A22:A28">
    <cfRule type="containsText" dxfId="379" priority="5" operator="containsText" text="FALSE">
      <formula>NOT(ISERROR(SEARCH("FALSE",A22)))</formula>
    </cfRule>
  </conditionalFormatting>
  <conditionalFormatting sqref="A29:A30">
    <cfRule type="cellIs" dxfId="378" priority="10" operator="equal">
      <formula>FALSE</formula>
    </cfRule>
  </conditionalFormatting>
  <conditionalFormatting sqref="A30:A36">
    <cfRule type="containsText" dxfId="377" priority="9" operator="containsText" text="FALSE">
      <formula>NOT(ISERROR(SEARCH("FALSE",A30)))</formula>
    </cfRule>
  </conditionalFormatting>
  <conditionalFormatting sqref="B22:B28">
    <cfRule type="cellIs" dxfId="376" priority="19" operator="equal">
      <formula>FALSE</formula>
    </cfRule>
  </conditionalFormatting>
  <conditionalFormatting sqref="B30:B36">
    <cfRule type="cellIs" dxfId="375" priority="7" operator="equal">
      <formula>FALSE</formula>
    </cfRule>
  </conditionalFormatting>
  <conditionalFormatting sqref="F14">
    <cfRule type="cellIs" dxfId="374" priority="22" operator="equal">
      <formula>FALSE</formula>
    </cfRule>
  </conditionalFormatting>
  <conditionalFormatting sqref="F14:F20">
    <cfRule type="containsText" dxfId="373" priority="21" operator="containsText" text="FALSE">
      <formula>NOT(ISERROR(SEARCH("FALSE",F14)))</formula>
    </cfRule>
  </conditionalFormatting>
  <conditionalFormatting sqref="F22">
    <cfRule type="cellIs" dxfId="372" priority="4" operator="equal">
      <formula>FALSE</formula>
    </cfRule>
  </conditionalFormatting>
  <conditionalFormatting sqref="F22:F28">
    <cfRule type="containsText" dxfId="371" priority="3" operator="containsText" text="FALSE">
      <formula>NOT(ISERROR(SEARCH("FALSE",F22)))</formula>
    </cfRule>
  </conditionalFormatting>
  <conditionalFormatting sqref="F29:F30">
    <cfRule type="cellIs" dxfId="370" priority="1" operator="equal">
      <formula>FALSE</formula>
    </cfRule>
  </conditionalFormatting>
  <conditionalFormatting sqref="G22:G28">
    <cfRule type="cellIs" dxfId="369" priority="13" operator="equal">
      <formula>FALSE</formula>
    </cfRule>
  </conditionalFormatting>
  <conditionalFormatting sqref="K13:L52">
    <cfRule type="cellIs" dxfId="368" priority="24" operator="equal">
      <formula>FALSE</formula>
    </cfRule>
  </conditionalFormatting>
  <dataValidations xWindow="268" yWindow="402" count="4">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J8" xr:uid="{00000000-0002-0000-0200-000002000000}"/>
    <dataValidation allowBlank="1" showInputMessage="1" showErrorMessage="1" prompt="Enter your MSU ID into this field and it will populate to all the other time reports in this workbook." sqref="B8:D8" xr:uid="{249C1A46-3D08-4800-9F17-6E8744FB984F}"/>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Schedule'!$K$6</f>
        <v>45473</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Schedule'!$L$6</f>
        <v>45486</v>
      </c>
      <c r="H9" s="180"/>
      <c r="I9" s="180"/>
      <c r="J9" s="35"/>
    </row>
    <row r="10" spans="1:12" ht="18" customHeight="1" thickBot="1" x14ac:dyDescent="0.25">
      <c r="A10" s="30" t="s">
        <v>7</v>
      </c>
      <c r="B10" s="186">
        <f>'June 16, 2024 - June 29, 2024'!$B$10</f>
        <v>0</v>
      </c>
      <c r="C10" s="186"/>
      <c r="D10" s="186"/>
      <c r="E10" s="4"/>
      <c r="F10" s="30" t="s">
        <v>8</v>
      </c>
      <c r="G10" s="181">
        <f>'Payroll Schedule'!$B$6</f>
        <v>14</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2" t="s">
        <v>12</v>
      </c>
      <c r="B13" s="182"/>
      <c r="C13" s="14">
        <f>'June 16, 2024 - June 29, 2024'!$C$37</f>
        <v>0</v>
      </c>
      <c r="D13" s="14"/>
      <c r="E13" s="20"/>
      <c r="F13" s="21"/>
      <c r="G13" s="22"/>
      <c r="H13" s="23"/>
      <c r="I13" s="23"/>
      <c r="J13" s="36"/>
      <c r="K13" s="5"/>
      <c r="L13" s="3"/>
    </row>
    <row r="14" spans="1:12" ht="18" customHeight="1" thickTop="1" x14ac:dyDescent="0.2">
      <c r="A14" s="120">
        <f t="shared" ref="A14:A20" si="0">K14</f>
        <v>45473</v>
      </c>
      <c r="B14" s="121" t="s">
        <v>13</v>
      </c>
      <c r="C14" s="155"/>
      <c r="D14" s="159"/>
      <c r="E14" s="27"/>
      <c r="F14" s="120" t="b">
        <f t="shared" ref="F14:F20" si="1">K38</f>
        <v>0</v>
      </c>
      <c r="G14" s="123" t="s">
        <v>13</v>
      </c>
      <c r="H14" s="122"/>
      <c r="I14" s="122"/>
      <c r="K14" s="5">
        <f t="shared" ref="K14:K20" si="2">IF(EXACT(L14,$K$8)=TRUE,$G$8,IF(K13=0,"",IF(K13&lt;$G$9,K13+1,IF(K13=$G$9,""))))</f>
        <v>45473</v>
      </c>
      <c r="L14" s="3" t="s">
        <v>13</v>
      </c>
    </row>
    <row r="15" spans="1:12" ht="18" customHeight="1" x14ac:dyDescent="0.2">
      <c r="A15" s="24">
        <f t="shared" si="0"/>
        <v>45474</v>
      </c>
      <c r="B15" s="125" t="s">
        <v>14</v>
      </c>
      <c r="C15" s="155"/>
      <c r="D15" s="160"/>
      <c r="E15" s="27"/>
      <c r="F15" s="24" t="b">
        <f t="shared" si="1"/>
        <v>0</v>
      </c>
      <c r="G15" s="125" t="s">
        <v>14</v>
      </c>
      <c r="H15" s="127"/>
      <c r="I15" s="127"/>
      <c r="K15" s="5">
        <f t="shared" si="2"/>
        <v>45474</v>
      </c>
      <c r="L15" s="3" t="s">
        <v>14</v>
      </c>
    </row>
    <row r="16" spans="1:12" ht="18" customHeight="1" x14ac:dyDescent="0.2">
      <c r="A16" s="24">
        <f t="shared" si="0"/>
        <v>45475</v>
      </c>
      <c r="B16" s="125" t="s">
        <v>15</v>
      </c>
      <c r="C16" s="155"/>
      <c r="D16" s="160"/>
      <c r="E16" s="27"/>
      <c r="F16" s="24" t="b">
        <f t="shared" si="1"/>
        <v>0</v>
      </c>
      <c r="G16" s="125" t="s">
        <v>15</v>
      </c>
      <c r="H16" s="127"/>
      <c r="I16" s="127"/>
      <c r="K16" s="5">
        <f t="shared" si="2"/>
        <v>45475</v>
      </c>
      <c r="L16" s="3" t="s">
        <v>15</v>
      </c>
    </row>
    <row r="17" spans="1:12" ht="18" customHeight="1" x14ac:dyDescent="0.2">
      <c r="A17" s="24">
        <f t="shared" si="0"/>
        <v>45476</v>
      </c>
      <c r="B17" s="125" t="s">
        <v>16</v>
      </c>
      <c r="C17" s="155"/>
      <c r="D17" s="160"/>
      <c r="E17" s="27"/>
      <c r="F17" s="24" t="b">
        <f t="shared" si="1"/>
        <v>0</v>
      </c>
      <c r="G17" s="125" t="s">
        <v>16</v>
      </c>
      <c r="H17" s="127"/>
      <c r="I17" s="127"/>
      <c r="K17" s="5">
        <f t="shared" si="2"/>
        <v>45476</v>
      </c>
      <c r="L17" s="3" t="s">
        <v>16</v>
      </c>
    </row>
    <row r="18" spans="1:12" ht="18" customHeight="1" x14ac:dyDescent="0.2">
      <c r="A18" s="24">
        <f t="shared" si="0"/>
        <v>45477</v>
      </c>
      <c r="B18" s="125" t="s">
        <v>17</v>
      </c>
      <c r="C18" s="126"/>
      <c r="D18" s="160"/>
      <c r="E18" s="27"/>
      <c r="F18" s="24" t="b">
        <f t="shared" si="1"/>
        <v>0</v>
      </c>
      <c r="G18" s="125" t="s">
        <v>17</v>
      </c>
      <c r="H18" s="127"/>
      <c r="I18" s="127"/>
      <c r="K18" s="5">
        <f t="shared" si="2"/>
        <v>45477</v>
      </c>
      <c r="L18" s="3" t="s">
        <v>17</v>
      </c>
    </row>
    <row r="19" spans="1:12" ht="18" customHeight="1" x14ac:dyDescent="0.2">
      <c r="A19" s="24">
        <f t="shared" si="0"/>
        <v>45478</v>
      </c>
      <c r="B19" s="125" t="s">
        <v>18</v>
      </c>
      <c r="C19" s="126"/>
      <c r="D19" s="160"/>
      <c r="E19" s="27"/>
      <c r="F19" s="24" t="b">
        <f t="shared" si="1"/>
        <v>0</v>
      </c>
      <c r="G19" s="125" t="s">
        <v>18</v>
      </c>
      <c r="H19" s="127"/>
      <c r="I19" s="127"/>
      <c r="K19" s="5">
        <f t="shared" si="2"/>
        <v>45478</v>
      </c>
      <c r="L19" s="3" t="s">
        <v>18</v>
      </c>
    </row>
    <row r="20" spans="1:12" ht="18" customHeight="1" thickBot="1" x14ac:dyDescent="0.25">
      <c r="A20" s="25">
        <f t="shared" si="0"/>
        <v>45479</v>
      </c>
      <c r="B20" s="128" t="s">
        <v>19</v>
      </c>
      <c r="C20" s="129"/>
      <c r="D20" s="161"/>
      <c r="E20" s="27"/>
      <c r="F20" s="25" t="b">
        <f t="shared" si="1"/>
        <v>0</v>
      </c>
      <c r="G20" s="128" t="s">
        <v>19</v>
      </c>
      <c r="H20" s="130"/>
      <c r="I20" s="130"/>
      <c r="K20" s="5">
        <f t="shared" si="2"/>
        <v>45479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45480</v>
      </c>
      <c r="B22" s="133" t="s">
        <v>13</v>
      </c>
      <c r="C22" s="124"/>
      <c r="D22" s="159"/>
      <c r="E22" s="27"/>
      <c r="F22" s="120" t="b">
        <f t="shared" ref="F22:F28" si="4">K46</f>
        <v>0</v>
      </c>
      <c r="G22" s="133" t="s">
        <v>13</v>
      </c>
      <c r="H22" s="122"/>
      <c r="I22" s="122"/>
      <c r="K22" s="5">
        <f>IF(K20=0,"",IF(K20&lt;$G$9,K20+1,IF(K20=$G$9,"")))</f>
        <v>45480</v>
      </c>
      <c r="L22" s="3" t="s">
        <v>13</v>
      </c>
    </row>
    <row r="23" spans="1:12" ht="18" customHeight="1" x14ac:dyDescent="0.2">
      <c r="A23" s="24">
        <f t="shared" si="3"/>
        <v>45481</v>
      </c>
      <c r="B23" s="134" t="s">
        <v>14</v>
      </c>
      <c r="C23" s="126"/>
      <c r="D23" s="160"/>
      <c r="E23" s="27"/>
      <c r="F23" s="24" t="b">
        <f t="shared" si="4"/>
        <v>0</v>
      </c>
      <c r="G23" s="134" t="s">
        <v>14</v>
      </c>
      <c r="H23" s="127"/>
      <c r="I23" s="127"/>
      <c r="K23" s="5">
        <f>IF(K22=0,"",IF(K22&lt;$G$9,K22+1,IF(K22=$G$9,"")))</f>
        <v>45481</v>
      </c>
      <c r="L23" s="3" t="s">
        <v>14</v>
      </c>
    </row>
    <row r="24" spans="1:12" ht="18" customHeight="1" x14ac:dyDescent="0.2">
      <c r="A24" s="24">
        <f t="shared" si="3"/>
        <v>45482</v>
      </c>
      <c r="B24" s="134" t="s">
        <v>15</v>
      </c>
      <c r="C24" s="126"/>
      <c r="D24" s="160"/>
      <c r="E24" s="27"/>
      <c r="F24" s="24" t="b">
        <f t="shared" si="4"/>
        <v>0</v>
      </c>
      <c r="G24" s="134" t="s">
        <v>15</v>
      </c>
      <c r="H24" s="127"/>
      <c r="I24" s="127"/>
      <c r="K24" s="5">
        <f t="shared" ref="K24:K28" si="5">IF(K23=0,"",IF(K23&lt;$G$9,K23+1,IF(K23=$G$9,"")))</f>
        <v>45482</v>
      </c>
      <c r="L24" s="3" t="s">
        <v>15</v>
      </c>
    </row>
    <row r="25" spans="1:12" ht="18" customHeight="1" x14ac:dyDescent="0.2">
      <c r="A25" s="24">
        <f t="shared" si="3"/>
        <v>45483</v>
      </c>
      <c r="B25" s="134" t="s">
        <v>16</v>
      </c>
      <c r="C25" s="126"/>
      <c r="D25" s="160"/>
      <c r="E25" s="27"/>
      <c r="F25" s="24" t="b">
        <f t="shared" si="4"/>
        <v>0</v>
      </c>
      <c r="G25" s="134" t="s">
        <v>16</v>
      </c>
      <c r="H25" s="127"/>
      <c r="I25" s="127"/>
      <c r="K25" s="5">
        <f t="shared" si="5"/>
        <v>45483</v>
      </c>
      <c r="L25" s="3" t="s">
        <v>16</v>
      </c>
    </row>
    <row r="26" spans="1:12" ht="18" customHeight="1" x14ac:dyDescent="0.2">
      <c r="A26" s="24">
        <f t="shared" si="3"/>
        <v>45484</v>
      </c>
      <c r="B26" s="134" t="s">
        <v>17</v>
      </c>
      <c r="C26" s="126"/>
      <c r="D26" s="160"/>
      <c r="E26" s="27"/>
      <c r="F26" s="24" t="b">
        <f t="shared" si="4"/>
        <v>0</v>
      </c>
      <c r="G26" s="134" t="s">
        <v>17</v>
      </c>
      <c r="H26" s="127"/>
      <c r="I26" s="127"/>
      <c r="K26" s="5">
        <f t="shared" si="5"/>
        <v>45484</v>
      </c>
      <c r="L26" s="3" t="s">
        <v>17</v>
      </c>
    </row>
    <row r="27" spans="1:12" ht="18" customHeight="1" x14ac:dyDescent="0.2">
      <c r="A27" s="24">
        <f t="shared" si="3"/>
        <v>45485</v>
      </c>
      <c r="B27" s="134" t="s">
        <v>18</v>
      </c>
      <c r="C27" s="126"/>
      <c r="D27" s="160"/>
      <c r="E27" s="27"/>
      <c r="F27" s="24" t="b">
        <f t="shared" si="4"/>
        <v>0</v>
      </c>
      <c r="G27" s="134" t="s">
        <v>18</v>
      </c>
      <c r="H27" s="127"/>
      <c r="I27" s="127"/>
      <c r="K27" s="5">
        <f t="shared" si="5"/>
        <v>45485</v>
      </c>
      <c r="L27" s="3" t="s">
        <v>18</v>
      </c>
    </row>
    <row r="28" spans="1:12" ht="18" customHeight="1" thickBot="1" x14ac:dyDescent="0.25">
      <c r="A28" s="25">
        <f t="shared" si="3"/>
        <v>45486</v>
      </c>
      <c r="B28" s="135" t="s">
        <v>19</v>
      </c>
      <c r="C28" s="129"/>
      <c r="D28" s="161"/>
      <c r="E28" s="27"/>
      <c r="F28" s="25" t="b">
        <f t="shared" si="4"/>
        <v>0</v>
      </c>
      <c r="G28" s="135" t="s">
        <v>19</v>
      </c>
      <c r="H28" s="130"/>
      <c r="I28" s="130"/>
      <c r="K28" s="5">
        <f t="shared" si="5"/>
        <v>45486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LG3Od2M0QPDDr0afKGLZKXoq3fBdBZDLtquJfYDpUqDfS9CwLj4EGw7TO2Nt/pi11MMutrz6nug+5L6FM9aNA==" saltValue="TMW4LeoMz2xbyS/xhylK5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67" priority="38" operator="equal">
      <formula>FALSE</formula>
    </cfRule>
  </conditionalFormatting>
  <conditionalFormatting sqref="A14:A20">
    <cfRule type="containsText" dxfId="366" priority="21" operator="containsText" text="FALSE">
      <formula>NOT(ISERROR(SEARCH("FALSE",A14)))</formula>
    </cfRule>
  </conditionalFormatting>
  <conditionalFormatting sqref="A22">
    <cfRule type="cellIs" dxfId="365" priority="8" operator="equal">
      <formula>FALSE</formula>
    </cfRule>
  </conditionalFormatting>
  <conditionalFormatting sqref="A22:A28">
    <cfRule type="containsText" dxfId="364" priority="7" operator="containsText" text="FALSE">
      <formula>NOT(ISERROR(SEARCH("FALSE",A22)))</formula>
    </cfRule>
  </conditionalFormatting>
  <conditionalFormatting sqref="A29:A30">
    <cfRule type="cellIs" dxfId="363" priority="12" operator="equal">
      <formula>FALSE</formula>
    </cfRule>
  </conditionalFormatting>
  <conditionalFormatting sqref="A30:A36">
    <cfRule type="containsText" dxfId="362" priority="11" operator="containsText" text="FALSE">
      <formula>NOT(ISERROR(SEARCH("FALSE",A30)))</formula>
    </cfRule>
  </conditionalFormatting>
  <conditionalFormatting sqref="B22:B28">
    <cfRule type="cellIs" dxfId="361" priority="17" operator="equal">
      <formula>FALSE</formula>
    </cfRule>
  </conditionalFormatting>
  <conditionalFormatting sqref="B30:B36">
    <cfRule type="cellIs" dxfId="360" priority="9" operator="equal">
      <formula>FALSE</formula>
    </cfRule>
  </conditionalFormatting>
  <conditionalFormatting sqref="B8:D10">
    <cfRule type="cellIs" dxfId="359" priority="1" operator="equal">
      <formula>0</formula>
    </cfRule>
  </conditionalFormatting>
  <conditionalFormatting sqref="F14">
    <cfRule type="cellIs" dxfId="358" priority="20" operator="equal">
      <formula>FALSE</formula>
    </cfRule>
  </conditionalFormatting>
  <conditionalFormatting sqref="F14:F20">
    <cfRule type="containsText" dxfId="357" priority="19" operator="containsText" text="FALSE">
      <formula>NOT(ISERROR(SEARCH("FALSE",F14)))</formula>
    </cfRule>
  </conditionalFormatting>
  <conditionalFormatting sqref="F22">
    <cfRule type="cellIs" dxfId="356" priority="6" operator="equal">
      <formula>FALSE</formula>
    </cfRule>
  </conditionalFormatting>
  <conditionalFormatting sqref="F22:F28">
    <cfRule type="containsText" dxfId="355" priority="5" operator="containsText" text="FALSE">
      <formula>NOT(ISERROR(SEARCH("FALSE",F22)))</formula>
    </cfRule>
  </conditionalFormatting>
  <conditionalFormatting sqref="F29:F30">
    <cfRule type="cellIs" dxfId="354" priority="3" operator="equal">
      <formula>FALSE</formula>
    </cfRule>
  </conditionalFormatting>
  <conditionalFormatting sqref="G22:G28">
    <cfRule type="cellIs" dxfId="353" priority="15" operator="equal">
      <formula>FALSE</formula>
    </cfRule>
  </conditionalFormatting>
  <conditionalFormatting sqref="K13:L52">
    <cfRule type="cellIs" dxfId="35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 allowBlank="1" showInputMessage="1" showErrorMessage="1" prompt="Enter your MSU ID into this field and it will populate to all the other time reports in this workbook." sqref="B8:D8" xr:uid="{835535EA-C77E-4D82-8B1A-E434127D3A79}"/>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Schedule'!$K$8</f>
        <v>45487</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Schedule'!$L$8</f>
        <v>45500</v>
      </c>
      <c r="H9" s="180"/>
      <c r="I9" s="180"/>
      <c r="J9" s="35"/>
    </row>
    <row r="10" spans="1:12" ht="18" customHeight="1" thickBot="1" x14ac:dyDescent="0.25">
      <c r="A10" s="30" t="s">
        <v>7</v>
      </c>
      <c r="B10" s="186">
        <f>'June 16, 2024 - June 29, 2024'!$B$10</f>
        <v>0</v>
      </c>
      <c r="C10" s="186"/>
      <c r="D10" s="186"/>
      <c r="E10" s="4"/>
      <c r="F10" s="30" t="s">
        <v>8</v>
      </c>
      <c r="G10" s="181">
        <f>'Payroll Schedule'!$B$8</f>
        <v>15</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2" t="s">
        <v>12</v>
      </c>
      <c r="B13" s="182"/>
      <c r="C13" s="14">
        <f>'June 30, 2024 - July 13, 2024'!$C$37</f>
        <v>0</v>
      </c>
      <c r="D13" s="14"/>
      <c r="E13" s="20"/>
      <c r="F13" s="21"/>
      <c r="G13" s="22"/>
      <c r="H13" s="23"/>
      <c r="I13" s="23"/>
      <c r="J13" s="36"/>
      <c r="K13" s="5"/>
      <c r="L13" s="3"/>
    </row>
    <row r="14" spans="1:12" ht="18" customHeight="1" thickTop="1" x14ac:dyDescent="0.2">
      <c r="A14" s="120">
        <f t="shared" ref="A14:A20" si="0">K14</f>
        <v>45487</v>
      </c>
      <c r="B14" s="121" t="s">
        <v>13</v>
      </c>
      <c r="C14" s="156"/>
      <c r="D14" s="159"/>
      <c r="E14" s="27"/>
      <c r="F14" s="120" t="b">
        <f t="shared" ref="F14:F20" si="1">K38</f>
        <v>0</v>
      </c>
      <c r="G14" s="123" t="s">
        <v>13</v>
      </c>
      <c r="H14" s="122"/>
      <c r="I14" s="122"/>
      <c r="K14" s="5">
        <f t="shared" ref="K14:K20" si="2">IF(EXACT(L14,$K$8)=TRUE,$G$8,IF(K13=0,"",IF(K13&lt;$G$9,K13+1,IF(K13=$G$9,""))))</f>
        <v>45487</v>
      </c>
      <c r="L14" s="3" t="s">
        <v>13</v>
      </c>
    </row>
    <row r="15" spans="1:12" ht="18" customHeight="1" x14ac:dyDescent="0.2">
      <c r="A15" s="24">
        <f t="shared" si="0"/>
        <v>45488</v>
      </c>
      <c r="B15" s="125" t="s">
        <v>14</v>
      </c>
      <c r="C15" s="126"/>
      <c r="D15" s="160"/>
      <c r="E15" s="27"/>
      <c r="F15" s="24" t="b">
        <f t="shared" si="1"/>
        <v>0</v>
      </c>
      <c r="G15" s="125" t="s">
        <v>14</v>
      </c>
      <c r="H15" s="127"/>
      <c r="I15" s="127"/>
      <c r="K15" s="5">
        <f t="shared" si="2"/>
        <v>45488</v>
      </c>
      <c r="L15" s="3" t="s">
        <v>14</v>
      </c>
    </row>
    <row r="16" spans="1:12" ht="18" customHeight="1" x14ac:dyDescent="0.2">
      <c r="A16" s="24">
        <f t="shared" si="0"/>
        <v>45489</v>
      </c>
      <c r="B16" s="125" t="s">
        <v>15</v>
      </c>
      <c r="C16" s="126"/>
      <c r="D16" s="160"/>
      <c r="E16" s="27"/>
      <c r="F16" s="24" t="b">
        <f t="shared" si="1"/>
        <v>0</v>
      </c>
      <c r="G16" s="125" t="s">
        <v>15</v>
      </c>
      <c r="H16" s="127"/>
      <c r="I16" s="127"/>
      <c r="K16" s="5">
        <f t="shared" si="2"/>
        <v>45489</v>
      </c>
      <c r="L16" s="3" t="s">
        <v>15</v>
      </c>
    </row>
    <row r="17" spans="1:12" ht="18" customHeight="1" x14ac:dyDescent="0.2">
      <c r="A17" s="24">
        <f t="shared" si="0"/>
        <v>45490</v>
      </c>
      <c r="B17" s="125" t="s">
        <v>16</v>
      </c>
      <c r="C17" s="126"/>
      <c r="D17" s="160"/>
      <c r="E17" s="27"/>
      <c r="F17" s="24" t="b">
        <f t="shared" si="1"/>
        <v>0</v>
      </c>
      <c r="G17" s="125" t="s">
        <v>16</v>
      </c>
      <c r="H17" s="127"/>
      <c r="I17" s="127"/>
      <c r="K17" s="5">
        <f t="shared" si="2"/>
        <v>45490</v>
      </c>
      <c r="L17" s="3" t="s">
        <v>16</v>
      </c>
    </row>
    <row r="18" spans="1:12" ht="18" customHeight="1" x14ac:dyDescent="0.2">
      <c r="A18" s="24">
        <f t="shared" si="0"/>
        <v>45491</v>
      </c>
      <c r="B18" s="125" t="s">
        <v>17</v>
      </c>
      <c r="C18" s="126"/>
      <c r="D18" s="160"/>
      <c r="E18" s="27"/>
      <c r="F18" s="24" t="b">
        <f t="shared" si="1"/>
        <v>0</v>
      </c>
      <c r="G18" s="125" t="s">
        <v>17</v>
      </c>
      <c r="H18" s="127"/>
      <c r="I18" s="127"/>
      <c r="K18" s="5">
        <f t="shared" si="2"/>
        <v>45491</v>
      </c>
      <c r="L18" s="3" t="s">
        <v>17</v>
      </c>
    </row>
    <row r="19" spans="1:12" ht="18" customHeight="1" x14ac:dyDescent="0.2">
      <c r="A19" s="24">
        <f t="shared" si="0"/>
        <v>45492</v>
      </c>
      <c r="B19" s="125" t="s">
        <v>18</v>
      </c>
      <c r="C19" s="126"/>
      <c r="D19" s="160"/>
      <c r="E19" s="27"/>
      <c r="F19" s="24" t="b">
        <f t="shared" si="1"/>
        <v>0</v>
      </c>
      <c r="G19" s="125" t="s">
        <v>18</v>
      </c>
      <c r="H19" s="127"/>
      <c r="I19" s="127"/>
      <c r="K19" s="5">
        <f t="shared" si="2"/>
        <v>45492</v>
      </c>
      <c r="L19" s="3" t="s">
        <v>18</v>
      </c>
    </row>
    <row r="20" spans="1:12" ht="18" customHeight="1" thickBot="1" x14ac:dyDescent="0.25">
      <c r="A20" s="25">
        <f t="shared" si="0"/>
        <v>45493</v>
      </c>
      <c r="B20" s="128" t="s">
        <v>19</v>
      </c>
      <c r="C20" s="129"/>
      <c r="D20" s="161"/>
      <c r="E20" s="27"/>
      <c r="F20" s="25" t="b">
        <f t="shared" si="1"/>
        <v>0</v>
      </c>
      <c r="G20" s="128" t="s">
        <v>19</v>
      </c>
      <c r="H20" s="130"/>
      <c r="I20" s="130"/>
      <c r="K20" s="5">
        <f t="shared" si="2"/>
        <v>45493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45494</v>
      </c>
      <c r="B22" s="133" t="s">
        <v>13</v>
      </c>
      <c r="C22" s="124"/>
      <c r="D22" s="159"/>
      <c r="E22" s="27"/>
      <c r="F22" s="120" t="b">
        <f t="shared" ref="F22:F28" si="4">K46</f>
        <v>0</v>
      </c>
      <c r="G22" s="133" t="s">
        <v>13</v>
      </c>
      <c r="H22" s="122"/>
      <c r="I22" s="122"/>
      <c r="K22" s="5">
        <f>IF(K20=0,"",IF(K20&lt;$G$9,K20+1,IF(K20=$G$9,"")))</f>
        <v>45494</v>
      </c>
      <c r="L22" s="3" t="s">
        <v>13</v>
      </c>
    </row>
    <row r="23" spans="1:12" ht="18" customHeight="1" x14ac:dyDescent="0.2">
      <c r="A23" s="24">
        <f t="shared" si="3"/>
        <v>45495</v>
      </c>
      <c r="B23" s="134" t="s">
        <v>14</v>
      </c>
      <c r="C23" s="126"/>
      <c r="D23" s="160"/>
      <c r="E23" s="27"/>
      <c r="F23" s="24" t="b">
        <f t="shared" si="4"/>
        <v>0</v>
      </c>
      <c r="G23" s="134" t="s">
        <v>14</v>
      </c>
      <c r="H23" s="127"/>
      <c r="I23" s="127"/>
      <c r="K23" s="5">
        <f>IF(K22=0,"",IF(K22&lt;$G$9,K22+1,IF(K22=$G$9,"")))</f>
        <v>45495</v>
      </c>
      <c r="L23" s="3" t="s">
        <v>14</v>
      </c>
    </row>
    <row r="24" spans="1:12" ht="18" customHeight="1" x14ac:dyDescent="0.2">
      <c r="A24" s="24">
        <f t="shared" si="3"/>
        <v>45496</v>
      </c>
      <c r="B24" s="134" t="s">
        <v>15</v>
      </c>
      <c r="C24" s="126"/>
      <c r="D24" s="160"/>
      <c r="E24" s="27"/>
      <c r="F24" s="24" t="b">
        <f t="shared" si="4"/>
        <v>0</v>
      </c>
      <c r="G24" s="134" t="s">
        <v>15</v>
      </c>
      <c r="H24" s="127"/>
      <c r="I24" s="127"/>
      <c r="K24" s="5">
        <f t="shared" ref="K24:K28" si="5">IF(K23=0,"",IF(K23&lt;$G$9,K23+1,IF(K23=$G$9,"")))</f>
        <v>45496</v>
      </c>
      <c r="L24" s="3" t="s">
        <v>15</v>
      </c>
    </row>
    <row r="25" spans="1:12" ht="18" customHeight="1" x14ac:dyDescent="0.2">
      <c r="A25" s="24">
        <f t="shared" si="3"/>
        <v>45497</v>
      </c>
      <c r="B25" s="134" t="s">
        <v>16</v>
      </c>
      <c r="C25" s="126"/>
      <c r="D25" s="160"/>
      <c r="E25" s="27"/>
      <c r="F25" s="24" t="b">
        <f t="shared" si="4"/>
        <v>0</v>
      </c>
      <c r="G25" s="134" t="s">
        <v>16</v>
      </c>
      <c r="H25" s="127"/>
      <c r="I25" s="127"/>
      <c r="K25" s="5">
        <f t="shared" si="5"/>
        <v>45497</v>
      </c>
      <c r="L25" s="3" t="s">
        <v>16</v>
      </c>
    </row>
    <row r="26" spans="1:12" ht="18" customHeight="1" x14ac:dyDescent="0.2">
      <c r="A26" s="24">
        <f t="shared" si="3"/>
        <v>45498</v>
      </c>
      <c r="B26" s="134" t="s">
        <v>17</v>
      </c>
      <c r="C26" s="126"/>
      <c r="D26" s="160"/>
      <c r="E26" s="27"/>
      <c r="F26" s="24" t="b">
        <f t="shared" si="4"/>
        <v>0</v>
      </c>
      <c r="G26" s="134" t="s">
        <v>17</v>
      </c>
      <c r="H26" s="127"/>
      <c r="I26" s="127"/>
      <c r="K26" s="5">
        <f t="shared" si="5"/>
        <v>45498</v>
      </c>
      <c r="L26" s="3" t="s">
        <v>17</v>
      </c>
    </row>
    <row r="27" spans="1:12" ht="18" customHeight="1" x14ac:dyDescent="0.2">
      <c r="A27" s="24">
        <f t="shared" si="3"/>
        <v>45499</v>
      </c>
      <c r="B27" s="134" t="s">
        <v>18</v>
      </c>
      <c r="C27" s="126"/>
      <c r="D27" s="160"/>
      <c r="E27" s="27"/>
      <c r="F27" s="24" t="b">
        <f t="shared" si="4"/>
        <v>0</v>
      </c>
      <c r="G27" s="134" t="s">
        <v>18</v>
      </c>
      <c r="H27" s="127"/>
      <c r="I27" s="127"/>
      <c r="K27" s="5">
        <f t="shared" si="5"/>
        <v>45499</v>
      </c>
      <c r="L27" s="3" t="s">
        <v>18</v>
      </c>
    </row>
    <row r="28" spans="1:12" ht="18" customHeight="1" thickBot="1" x14ac:dyDescent="0.25">
      <c r="A28" s="25">
        <f t="shared" si="3"/>
        <v>45500</v>
      </c>
      <c r="B28" s="135" t="s">
        <v>19</v>
      </c>
      <c r="C28" s="129"/>
      <c r="D28" s="161"/>
      <c r="E28" s="27"/>
      <c r="F28" s="25" t="b">
        <f t="shared" si="4"/>
        <v>0</v>
      </c>
      <c r="G28" s="135" t="s">
        <v>19</v>
      </c>
      <c r="H28" s="130"/>
      <c r="I28" s="130"/>
      <c r="K28" s="5">
        <f t="shared" si="5"/>
        <v>45500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vwlbJyuUtGvHOma16EMbfjUYOrOSDkmCVNXiTtFpsvJaE8tcR9cpbNnoBKEraF5yI8oqaGkyqC+dVI0t5R+yg==" saltValue="7ciDYB2qYV3aoP1ZaEP7E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51" priority="38" operator="equal">
      <formula>FALSE</formula>
    </cfRule>
  </conditionalFormatting>
  <conditionalFormatting sqref="A14:A20">
    <cfRule type="containsText" dxfId="350" priority="21" operator="containsText" text="FALSE">
      <formula>NOT(ISERROR(SEARCH("FALSE",A14)))</formula>
    </cfRule>
  </conditionalFormatting>
  <conditionalFormatting sqref="A22">
    <cfRule type="cellIs" dxfId="349" priority="8" operator="equal">
      <formula>FALSE</formula>
    </cfRule>
  </conditionalFormatting>
  <conditionalFormatting sqref="A22:A28">
    <cfRule type="containsText" dxfId="348" priority="7" operator="containsText" text="FALSE">
      <formula>NOT(ISERROR(SEARCH("FALSE",A22)))</formula>
    </cfRule>
  </conditionalFormatting>
  <conditionalFormatting sqref="A29:A30">
    <cfRule type="cellIs" dxfId="347" priority="12" operator="equal">
      <formula>FALSE</formula>
    </cfRule>
  </conditionalFormatting>
  <conditionalFormatting sqref="A30:A36">
    <cfRule type="containsText" dxfId="346" priority="11" operator="containsText" text="FALSE">
      <formula>NOT(ISERROR(SEARCH("FALSE",A30)))</formula>
    </cfRule>
  </conditionalFormatting>
  <conditionalFormatting sqref="B22:B28">
    <cfRule type="cellIs" dxfId="345" priority="17" operator="equal">
      <formula>FALSE</formula>
    </cfRule>
  </conditionalFormatting>
  <conditionalFormatting sqref="B30:B36">
    <cfRule type="cellIs" dxfId="344" priority="9" operator="equal">
      <formula>FALSE</formula>
    </cfRule>
  </conditionalFormatting>
  <conditionalFormatting sqref="B8:D10">
    <cfRule type="cellIs" dxfId="343" priority="1" operator="equal">
      <formula>0</formula>
    </cfRule>
  </conditionalFormatting>
  <conditionalFormatting sqref="F14">
    <cfRule type="cellIs" dxfId="342" priority="20" operator="equal">
      <formula>FALSE</formula>
    </cfRule>
  </conditionalFormatting>
  <conditionalFormatting sqref="F14:F20">
    <cfRule type="containsText" dxfId="341" priority="19" operator="containsText" text="FALSE">
      <formula>NOT(ISERROR(SEARCH("FALSE",F14)))</formula>
    </cfRule>
  </conditionalFormatting>
  <conditionalFormatting sqref="F22">
    <cfRule type="cellIs" dxfId="340" priority="6" operator="equal">
      <formula>FALSE</formula>
    </cfRule>
  </conditionalFormatting>
  <conditionalFormatting sqref="F22:F28">
    <cfRule type="containsText" dxfId="339" priority="5" operator="containsText" text="FALSE">
      <formula>NOT(ISERROR(SEARCH("FALSE",F22)))</formula>
    </cfRule>
  </conditionalFormatting>
  <conditionalFormatting sqref="F29:F30">
    <cfRule type="cellIs" dxfId="338" priority="3" operator="equal">
      <formula>FALSE</formula>
    </cfRule>
  </conditionalFormatting>
  <conditionalFormatting sqref="G22:G28">
    <cfRule type="cellIs" dxfId="337" priority="15" operator="equal">
      <formula>FALSE</formula>
    </cfRule>
  </conditionalFormatting>
  <conditionalFormatting sqref="K13:L52">
    <cfRule type="cellIs" dxfId="33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J8" xr:uid="{00000000-0002-0000-0400-000002000000}"/>
    <dataValidation allowBlank="1" showInputMessage="1" showErrorMessage="1" prompt="Enter your MSU ID into this field and it will populate to all the other time reports in this workbook." sqref="B8:D8" xr:uid="{F27846D4-1C2C-4D0B-8219-4574D341F746}"/>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Schedule'!$K$9</f>
        <v>45501</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Schedule'!$L$9</f>
        <v>45514</v>
      </c>
      <c r="H9" s="180"/>
      <c r="I9" s="180"/>
      <c r="J9" s="35"/>
    </row>
    <row r="10" spans="1:12" ht="18" customHeight="1" thickBot="1" x14ac:dyDescent="0.25">
      <c r="A10" s="30" t="s">
        <v>7</v>
      </c>
      <c r="B10" s="186">
        <f>'June 16, 2024 - June 29, 2024'!$B$10</f>
        <v>0</v>
      </c>
      <c r="C10" s="186"/>
      <c r="D10" s="186"/>
      <c r="E10" s="4"/>
      <c r="F10" s="30" t="s">
        <v>8</v>
      </c>
      <c r="G10" s="181">
        <f>'Payroll Schedule'!$B$9</f>
        <v>16</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2" t="s">
        <v>12</v>
      </c>
      <c r="B13" s="182"/>
      <c r="C13" s="14">
        <f>'July 14, 2024 - July 27, 2024'!$C$37</f>
        <v>0</v>
      </c>
      <c r="D13" s="14"/>
      <c r="E13" s="20"/>
      <c r="F13" s="21"/>
      <c r="G13" s="22"/>
      <c r="H13" s="23"/>
      <c r="I13" s="23"/>
      <c r="J13" s="36"/>
      <c r="K13" s="5"/>
      <c r="L13" s="3"/>
    </row>
    <row r="14" spans="1:12" ht="18" customHeight="1" thickTop="1" x14ac:dyDescent="0.2">
      <c r="A14" s="120">
        <f t="shared" ref="A14:A20" si="0">K14</f>
        <v>45501</v>
      </c>
      <c r="B14" s="121" t="s">
        <v>13</v>
      </c>
      <c r="C14" s="156"/>
      <c r="D14" s="159"/>
      <c r="E14" s="27"/>
      <c r="F14" s="120" t="b">
        <f t="shared" ref="F14:F20" si="1">K38</f>
        <v>0</v>
      </c>
      <c r="G14" s="123" t="s">
        <v>13</v>
      </c>
      <c r="H14" s="122"/>
      <c r="I14" s="122"/>
      <c r="K14" s="5">
        <f t="shared" ref="K14:K20" si="2">IF(EXACT(L14,$K$8)=TRUE,$G$8,IF(K13=0,"",IF(K13&lt;$G$9,K13+1,IF(K13=$G$9,""))))</f>
        <v>45501</v>
      </c>
      <c r="L14" s="3" t="s">
        <v>13</v>
      </c>
    </row>
    <row r="15" spans="1:12" ht="18" customHeight="1" x14ac:dyDescent="0.2">
      <c r="A15" s="24">
        <f t="shared" si="0"/>
        <v>45502</v>
      </c>
      <c r="B15" s="125" t="s">
        <v>14</v>
      </c>
      <c r="C15" s="126"/>
      <c r="D15" s="160"/>
      <c r="E15" s="27"/>
      <c r="F15" s="24" t="b">
        <f t="shared" si="1"/>
        <v>0</v>
      </c>
      <c r="G15" s="125" t="s">
        <v>14</v>
      </c>
      <c r="H15" s="127"/>
      <c r="I15" s="127"/>
      <c r="K15" s="5">
        <f t="shared" si="2"/>
        <v>45502</v>
      </c>
      <c r="L15" s="3" t="s">
        <v>14</v>
      </c>
    </row>
    <row r="16" spans="1:12" ht="18" customHeight="1" x14ac:dyDescent="0.2">
      <c r="A16" s="24">
        <f t="shared" si="0"/>
        <v>45503</v>
      </c>
      <c r="B16" s="125" t="s">
        <v>15</v>
      </c>
      <c r="C16" s="126"/>
      <c r="D16" s="160"/>
      <c r="E16" s="27"/>
      <c r="F16" s="24" t="b">
        <f t="shared" si="1"/>
        <v>0</v>
      </c>
      <c r="G16" s="125" t="s">
        <v>15</v>
      </c>
      <c r="H16" s="127"/>
      <c r="I16" s="127"/>
      <c r="K16" s="5">
        <f t="shared" si="2"/>
        <v>45503</v>
      </c>
      <c r="L16" s="3" t="s">
        <v>15</v>
      </c>
    </row>
    <row r="17" spans="1:12" ht="18" customHeight="1" x14ac:dyDescent="0.2">
      <c r="A17" s="24">
        <f t="shared" si="0"/>
        <v>45504</v>
      </c>
      <c r="B17" s="125" t="s">
        <v>16</v>
      </c>
      <c r="C17" s="126"/>
      <c r="D17" s="160"/>
      <c r="E17" s="27"/>
      <c r="F17" s="24" t="b">
        <f t="shared" si="1"/>
        <v>0</v>
      </c>
      <c r="G17" s="125" t="s">
        <v>16</v>
      </c>
      <c r="H17" s="127"/>
      <c r="I17" s="127"/>
      <c r="K17" s="5">
        <f t="shared" si="2"/>
        <v>45504</v>
      </c>
      <c r="L17" s="3" t="s">
        <v>16</v>
      </c>
    </row>
    <row r="18" spans="1:12" ht="18" customHeight="1" x14ac:dyDescent="0.2">
      <c r="A18" s="24">
        <f t="shared" si="0"/>
        <v>45505</v>
      </c>
      <c r="B18" s="125" t="s">
        <v>17</v>
      </c>
      <c r="C18" s="126"/>
      <c r="D18" s="160"/>
      <c r="E18" s="27"/>
      <c r="F18" s="24" t="b">
        <f t="shared" si="1"/>
        <v>0</v>
      </c>
      <c r="G18" s="125" t="s">
        <v>17</v>
      </c>
      <c r="H18" s="127"/>
      <c r="I18" s="127"/>
      <c r="K18" s="5">
        <f t="shared" si="2"/>
        <v>45505</v>
      </c>
      <c r="L18" s="3" t="s">
        <v>17</v>
      </c>
    </row>
    <row r="19" spans="1:12" ht="18" customHeight="1" x14ac:dyDescent="0.2">
      <c r="A19" s="24">
        <f t="shared" si="0"/>
        <v>45506</v>
      </c>
      <c r="B19" s="125" t="s">
        <v>18</v>
      </c>
      <c r="C19" s="126"/>
      <c r="D19" s="160"/>
      <c r="E19" s="27"/>
      <c r="F19" s="24" t="b">
        <f t="shared" si="1"/>
        <v>0</v>
      </c>
      <c r="G19" s="125" t="s">
        <v>18</v>
      </c>
      <c r="H19" s="127"/>
      <c r="I19" s="127"/>
      <c r="K19" s="5">
        <f t="shared" si="2"/>
        <v>45506</v>
      </c>
      <c r="L19" s="3" t="s">
        <v>18</v>
      </c>
    </row>
    <row r="20" spans="1:12" ht="18" customHeight="1" thickBot="1" x14ac:dyDescent="0.25">
      <c r="A20" s="25">
        <f t="shared" si="0"/>
        <v>45507</v>
      </c>
      <c r="B20" s="128" t="s">
        <v>19</v>
      </c>
      <c r="C20" s="129"/>
      <c r="D20" s="161"/>
      <c r="E20" s="27"/>
      <c r="F20" s="25" t="b">
        <f t="shared" si="1"/>
        <v>0</v>
      </c>
      <c r="G20" s="128" t="s">
        <v>19</v>
      </c>
      <c r="H20" s="130"/>
      <c r="I20" s="130"/>
      <c r="K20" s="5">
        <f t="shared" si="2"/>
        <v>45507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45508</v>
      </c>
      <c r="B22" s="133" t="s">
        <v>13</v>
      </c>
      <c r="C22" s="124"/>
      <c r="D22" s="159"/>
      <c r="E22" s="27"/>
      <c r="F22" s="120" t="b">
        <f t="shared" ref="F22:F28" si="4">K46</f>
        <v>0</v>
      </c>
      <c r="G22" s="133" t="s">
        <v>13</v>
      </c>
      <c r="H22" s="122"/>
      <c r="I22" s="122"/>
      <c r="K22" s="5">
        <f>IF(K20=0,"",IF(K20&lt;$G$9,K20+1,IF(K20=$G$9,"")))</f>
        <v>45508</v>
      </c>
      <c r="L22" s="3" t="s">
        <v>13</v>
      </c>
    </row>
    <row r="23" spans="1:12" ht="18" customHeight="1" x14ac:dyDescent="0.2">
      <c r="A23" s="24">
        <f t="shared" si="3"/>
        <v>45509</v>
      </c>
      <c r="B23" s="134" t="s">
        <v>14</v>
      </c>
      <c r="C23" s="126"/>
      <c r="D23" s="160"/>
      <c r="E23" s="27"/>
      <c r="F23" s="24" t="b">
        <f t="shared" si="4"/>
        <v>0</v>
      </c>
      <c r="G23" s="134" t="s">
        <v>14</v>
      </c>
      <c r="H23" s="127"/>
      <c r="I23" s="127"/>
      <c r="K23" s="5">
        <f>IF(K22=0,"",IF(K22&lt;$G$9,K22+1,IF(K22=$G$9,"")))</f>
        <v>45509</v>
      </c>
      <c r="L23" s="3" t="s">
        <v>14</v>
      </c>
    </row>
    <row r="24" spans="1:12" ht="18" customHeight="1" x14ac:dyDescent="0.2">
      <c r="A24" s="24">
        <f t="shared" si="3"/>
        <v>45510</v>
      </c>
      <c r="B24" s="134" t="s">
        <v>15</v>
      </c>
      <c r="C24" s="126"/>
      <c r="D24" s="160"/>
      <c r="E24" s="27"/>
      <c r="F24" s="24" t="b">
        <f t="shared" si="4"/>
        <v>0</v>
      </c>
      <c r="G24" s="134" t="s">
        <v>15</v>
      </c>
      <c r="H24" s="127"/>
      <c r="I24" s="127"/>
      <c r="K24" s="5">
        <f t="shared" ref="K24:K28" si="5">IF(K23=0,"",IF(K23&lt;$G$9,K23+1,IF(K23=$G$9,"")))</f>
        <v>45510</v>
      </c>
      <c r="L24" s="3" t="s">
        <v>15</v>
      </c>
    </row>
    <row r="25" spans="1:12" ht="18" customHeight="1" x14ac:dyDescent="0.2">
      <c r="A25" s="24">
        <f t="shared" si="3"/>
        <v>45511</v>
      </c>
      <c r="B25" s="134" t="s">
        <v>16</v>
      </c>
      <c r="C25" s="126"/>
      <c r="D25" s="160"/>
      <c r="E25" s="27"/>
      <c r="F25" s="24" t="b">
        <f t="shared" si="4"/>
        <v>0</v>
      </c>
      <c r="G25" s="134" t="s">
        <v>16</v>
      </c>
      <c r="H25" s="127"/>
      <c r="I25" s="127"/>
      <c r="K25" s="5">
        <f t="shared" si="5"/>
        <v>45511</v>
      </c>
      <c r="L25" s="3" t="s">
        <v>16</v>
      </c>
    </row>
    <row r="26" spans="1:12" ht="18" customHeight="1" x14ac:dyDescent="0.2">
      <c r="A26" s="24">
        <f t="shared" si="3"/>
        <v>45512</v>
      </c>
      <c r="B26" s="134" t="s">
        <v>17</v>
      </c>
      <c r="C26" s="126"/>
      <c r="D26" s="160"/>
      <c r="E26" s="27"/>
      <c r="F26" s="24" t="b">
        <f t="shared" si="4"/>
        <v>0</v>
      </c>
      <c r="G26" s="134" t="s">
        <v>17</v>
      </c>
      <c r="H26" s="127"/>
      <c r="I26" s="127"/>
      <c r="K26" s="5">
        <f t="shared" si="5"/>
        <v>45512</v>
      </c>
      <c r="L26" s="3" t="s">
        <v>17</v>
      </c>
    </row>
    <row r="27" spans="1:12" ht="18" customHeight="1" x14ac:dyDescent="0.2">
      <c r="A27" s="24">
        <f t="shared" si="3"/>
        <v>45513</v>
      </c>
      <c r="B27" s="134" t="s">
        <v>18</v>
      </c>
      <c r="C27" s="126"/>
      <c r="D27" s="160"/>
      <c r="E27" s="27"/>
      <c r="F27" s="24" t="b">
        <f t="shared" si="4"/>
        <v>0</v>
      </c>
      <c r="G27" s="134" t="s">
        <v>18</v>
      </c>
      <c r="H27" s="127"/>
      <c r="I27" s="127"/>
      <c r="K27" s="5">
        <f t="shared" si="5"/>
        <v>45513</v>
      </c>
      <c r="L27" s="3" t="s">
        <v>18</v>
      </c>
    </row>
    <row r="28" spans="1:12" ht="18" customHeight="1" thickBot="1" x14ac:dyDescent="0.25">
      <c r="A28" s="25">
        <f t="shared" si="3"/>
        <v>45514</v>
      </c>
      <c r="B28" s="135" t="s">
        <v>19</v>
      </c>
      <c r="C28" s="129"/>
      <c r="D28" s="161"/>
      <c r="E28" s="27"/>
      <c r="F28" s="25" t="b">
        <f t="shared" si="4"/>
        <v>0</v>
      </c>
      <c r="G28" s="135" t="s">
        <v>19</v>
      </c>
      <c r="H28" s="130"/>
      <c r="I28" s="130"/>
      <c r="K28" s="5">
        <f t="shared" si="5"/>
        <v>45514</v>
      </c>
      <c r="L28" s="3" t="s">
        <v>19</v>
      </c>
    </row>
    <row r="29" spans="1:12" ht="18" customHeight="1" thickTop="1" thickBot="1" x14ac:dyDescent="0.25">
      <c r="A29" s="12" t="s">
        <v>21</v>
      </c>
      <c r="B29" s="26"/>
      <c r="C29" s="28">
        <f>SUM(C22:C28)</f>
        <v>0</v>
      </c>
      <c r="D29" s="28">
        <f>IF(C29&gt;40,C29-40,0)</f>
        <v>0</v>
      </c>
      <c r="E29" s="27"/>
      <c r="F29" s="13"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TspLb+5oM4YvCbfsqlHa06TWcny5Wjl6JLiLm4BlyeaxAzoebftofOy1Y6Cmf6PtkXxH5eMi5kqaRRNl6dP5Gg==" saltValue="4CSFFLS1dudB68HL8CwYl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35" priority="38" operator="equal">
      <formula>FALSE</formula>
    </cfRule>
  </conditionalFormatting>
  <conditionalFormatting sqref="A14:A20">
    <cfRule type="containsText" dxfId="334" priority="21" operator="containsText" text="FALSE">
      <formula>NOT(ISERROR(SEARCH("FALSE",A14)))</formula>
    </cfRule>
  </conditionalFormatting>
  <conditionalFormatting sqref="A22">
    <cfRule type="cellIs" dxfId="333" priority="8" operator="equal">
      <formula>FALSE</formula>
    </cfRule>
  </conditionalFormatting>
  <conditionalFormatting sqref="A22:A28">
    <cfRule type="containsText" dxfId="332" priority="7" operator="containsText" text="FALSE">
      <formula>NOT(ISERROR(SEARCH("FALSE",A22)))</formula>
    </cfRule>
  </conditionalFormatting>
  <conditionalFormatting sqref="A29:A30">
    <cfRule type="cellIs" dxfId="331" priority="12" operator="equal">
      <formula>FALSE</formula>
    </cfRule>
  </conditionalFormatting>
  <conditionalFormatting sqref="A30:A36">
    <cfRule type="containsText" dxfId="330" priority="11" operator="containsText" text="FALSE">
      <formula>NOT(ISERROR(SEARCH("FALSE",A30)))</formula>
    </cfRule>
  </conditionalFormatting>
  <conditionalFormatting sqref="B22:B28">
    <cfRule type="cellIs" dxfId="329" priority="17" operator="equal">
      <formula>FALSE</formula>
    </cfRule>
  </conditionalFormatting>
  <conditionalFormatting sqref="B30:B36">
    <cfRule type="cellIs" dxfId="328" priority="9" operator="equal">
      <formula>FALSE</formula>
    </cfRule>
  </conditionalFormatting>
  <conditionalFormatting sqref="B8:D10">
    <cfRule type="cellIs" dxfId="327" priority="1" operator="equal">
      <formula>0</formula>
    </cfRule>
  </conditionalFormatting>
  <conditionalFormatting sqref="F14">
    <cfRule type="cellIs" dxfId="326" priority="20" operator="equal">
      <formula>FALSE</formula>
    </cfRule>
  </conditionalFormatting>
  <conditionalFormatting sqref="F14:F20">
    <cfRule type="containsText" dxfId="325" priority="19" operator="containsText" text="FALSE">
      <formula>NOT(ISERROR(SEARCH("FALSE",F14)))</formula>
    </cfRule>
  </conditionalFormatting>
  <conditionalFormatting sqref="F22">
    <cfRule type="cellIs" dxfId="324" priority="6" operator="equal">
      <formula>FALSE</formula>
    </cfRule>
  </conditionalFormatting>
  <conditionalFormatting sqref="F22:F28">
    <cfRule type="containsText" dxfId="323" priority="5" operator="containsText" text="FALSE">
      <formula>NOT(ISERROR(SEARCH("FALSE",F22)))</formula>
    </cfRule>
  </conditionalFormatting>
  <conditionalFormatting sqref="F29:F30">
    <cfRule type="cellIs" dxfId="322" priority="3" operator="equal">
      <formula>FALSE</formula>
    </cfRule>
  </conditionalFormatting>
  <conditionalFormatting sqref="G22:G28">
    <cfRule type="cellIs" dxfId="321" priority="15" operator="equal">
      <formula>FALSE</formula>
    </cfRule>
  </conditionalFormatting>
  <conditionalFormatting sqref="K13:L52">
    <cfRule type="cellIs" dxfId="32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 allowBlank="1" showInputMessage="1" showErrorMessage="1" prompt="Enter your MSU ID into this field and it will populate to all the other time reports in this workbook." sqref="B8:D8" xr:uid="{15AA3CD1-71CA-4773-83B9-B0823B03DE59}"/>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Schedule'!$K$11</f>
        <v>45515</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Schedule'!$L$11</f>
        <v>45528</v>
      </c>
      <c r="H9" s="180"/>
      <c r="I9" s="180"/>
      <c r="J9" s="35"/>
    </row>
    <row r="10" spans="1:12" ht="18" customHeight="1" thickBot="1" x14ac:dyDescent="0.25">
      <c r="A10" s="30" t="s">
        <v>7</v>
      </c>
      <c r="B10" s="186">
        <f>'June 16, 2024 - June 29, 2024'!$B$10</f>
        <v>0</v>
      </c>
      <c r="C10" s="186"/>
      <c r="D10" s="186"/>
      <c r="E10" s="4"/>
      <c r="F10" s="30" t="s">
        <v>8</v>
      </c>
      <c r="G10" s="181">
        <f>'Payroll Schedule'!$B$11</f>
        <v>17</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2" t="s">
        <v>12</v>
      </c>
      <c r="B13" s="182"/>
      <c r="C13" s="14">
        <f>'July 28, 2024 - Aug 10, 2024'!$H$21</f>
        <v>0</v>
      </c>
      <c r="D13" s="14"/>
      <c r="E13" s="20"/>
      <c r="F13" s="21"/>
      <c r="G13" s="22"/>
      <c r="H13" s="23"/>
      <c r="I13" s="23"/>
      <c r="J13" s="36"/>
      <c r="K13" s="5"/>
      <c r="L13" s="3"/>
    </row>
    <row r="14" spans="1:12" ht="18" customHeight="1" thickTop="1" x14ac:dyDescent="0.2">
      <c r="A14" s="120">
        <f t="shared" ref="A14:A20" si="0">K14</f>
        <v>45515</v>
      </c>
      <c r="B14" s="121" t="s">
        <v>13</v>
      </c>
      <c r="C14" s="156"/>
      <c r="D14" s="159"/>
      <c r="E14" s="27"/>
      <c r="F14" s="120" t="b">
        <f t="shared" ref="F14:F20" si="1">K38</f>
        <v>0</v>
      </c>
      <c r="G14" s="123" t="s">
        <v>13</v>
      </c>
      <c r="H14" s="122"/>
      <c r="I14" s="122"/>
      <c r="K14" s="5">
        <f t="shared" ref="K14:K20" si="2">IF(EXACT(L14,$K$8)=TRUE,$G$8,IF(K13=0,"",IF(K13&lt;$G$9,K13+1,IF(K13=$G$9,""))))</f>
        <v>45515</v>
      </c>
      <c r="L14" s="3" t="s">
        <v>13</v>
      </c>
    </row>
    <row r="15" spans="1:12" ht="18" customHeight="1" x14ac:dyDescent="0.2">
      <c r="A15" s="24">
        <f t="shared" si="0"/>
        <v>45516</v>
      </c>
      <c r="B15" s="125" t="s">
        <v>14</v>
      </c>
      <c r="C15" s="126"/>
      <c r="D15" s="160"/>
      <c r="E15" s="27"/>
      <c r="F15" s="24" t="b">
        <f t="shared" si="1"/>
        <v>0</v>
      </c>
      <c r="G15" s="125" t="s">
        <v>14</v>
      </c>
      <c r="H15" s="127"/>
      <c r="I15" s="127"/>
      <c r="K15" s="5">
        <f t="shared" si="2"/>
        <v>45516</v>
      </c>
      <c r="L15" s="3" t="s">
        <v>14</v>
      </c>
    </row>
    <row r="16" spans="1:12" ht="18" customHeight="1" x14ac:dyDescent="0.2">
      <c r="A16" s="24">
        <f t="shared" si="0"/>
        <v>45517</v>
      </c>
      <c r="B16" s="125" t="s">
        <v>15</v>
      </c>
      <c r="C16" s="126"/>
      <c r="D16" s="160"/>
      <c r="E16" s="27"/>
      <c r="F16" s="24" t="b">
        <f t="shared" si="1"/>
        <v>0</v>
      </c>
      <c r="G16" s="125" t="s">
        <v>15</v>
      </c>
      <c r="H16" s="127"/>
      <c r="I16" s="127"/>
      <c r="K16" s="5">
        <f t="shared" si="2"/>
        <v>45517</v>
      </c>
      <c r="L16" s="3" t="s">
        <v>15</v>
      </c>
    </row>
    <row r="17" spans="1:12" ht="18" customHeight="1" x14ac:dyDescent="0.2">
      <c r="A17" s="24">
        <f t="shared" si="0"/>
        <v>45518</v>
      </c>
      <c r="B17" s="125" t="s">
        <v>16</v>
      </c>
      <c r="C17" s="126"/>
      <c r="D17" s="160"/>
      <c r="E17" s="27"/>
      <c r="F17" s="24" t="b">
        <f t="shared" si="1"/>
        <v>0</v>
      </c>
      <c r="G17" s="125" t="s">
        <v>16</v>
      </c>
      <c r="H17" s="127"/>
      <c r="I17" s="127"/>
      <c r="K17" s="5">
        <f t="shared" si="2"/>
        <v>45518</v>
      </c>
      <c r="L17" s="3" t="s">
        <v>16</v>
      </c>
    </row>
    <row r="18" spans="1:12" ht="18" customHeight="1" x14ac:dyDescent="0.2">
      <c r="A18" s="24">
        <f t="shared" si="0"/>
        <v>45519</v>
      </c>
      <c r="B18" s="125" t="s">
        <v>17</v>
      </c>
      <c r="C18" s="126"/>
      <c r="D18" s="160"/>
      <c r="E18" s="27"/>
      <c r="F18" s="24" t="b">
        <f t="shared" si="1"/>
        <v>0</v>
      </c>
      <c r="G18" s="125" t="s">
        <v>17</v>
      </c>
      <c r="H18" s="127"/>
      <c r="I18" s="127"/>
      <c r="K18" s="5">
        <f t="shared" si="2"/>
        <v>45519</v>
      </c>
      <c r="L18" s="3" t="s">
        <v>17</v>
      </c>
    </row>
    <row r="19" spans="1:12" ht="18" customHeight="1" x14ac:dyDescent="0.2">
      <c r="A19" s="24">
        <f t="shared" si="0"/>
        <v>45520</v>
      </c>
      <c r="B19" s="125" t="s">
        <v>18</v>
      </c>
      <c r="C19" s="126"/>
      <c r="D19" s="160"/>
      <c r="E19" s="27"/>
      <c r="F19" s="24" t="b">
        <f t="shared" si="1"/>
        <v>0</v>
      </c>
      <c r="G19" s="125" t="s">
        <v>18</v>
      </c>
      <c r="H19" s="127"/>
      <c r="I19" s="127"/>
      <c r="K19" s="5">
        <f t="shared" si="2"/>
        <v>45520</v>
      </c>
      <c r="L19" s="3" t="s">
        <v>18</v>
      </c>
    </row>
    <row r="20" spans="1:12" ht="18" customHeight="1" thickBot="1" x14ac:dyDescent="0.25">
      <c r="A20" s="25">
        <f t="shared" si="0"/>
        <v>45521</v>
      </c>
      <c r="B20" s="128" t="s">
        <v>19</v>
      </c>
      <c r="C20" s="129"/>
      <c r="D20" s="161"/>
      <c r="E20" s="27"/>
      <c r="F20" s="25" t="b">
        <f t="shared" si="1"/>
        <v>0</v>
      </c>
      <c r="G20" s="128" t="s">
        <v>19</v>
      </c>
      <c r="H20" s="130"/>
      <c r="I20" s="130"/>
      <c r="K20" s="5">
        <f t="shared" si="2"/>
        <v>45521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45522</v>
      </c>
      <c r="B22" s="133" t="s">
        <v>13</v>
      </c>
      <c r="C22" s="124"/>
      <c r="D22" s="159"/>
      <c r="E22" s="27"/>
      <c r="F22" s="120" t="b">
        <f t="shared" ref="F22:F28" si="4">K46</f>
        <v>0</v>
      </c>
      <c r="G22" s="133" t="s">
        <v>13</v>
      </c>
      <c r="H22" s="122"/>
      <c r="I22" s="122"/>
      <c r="K22" s="5">
        <f>IF(K20=0,"",IF(K20&lt;$G$9,K20+1,IF(K20=$G$9,"")))</f>
        <v>45522</v>
      </c>
      <c r="L22" s="3" t="s">
        <v>13</v>
      </c>
    </row>
    <row r="23" spans="1:12" ht="18" customHeight="1" x14ac:dyDescent="0.2">
      <c r="A23" s="24">
        <f t="shared" si="3"/>
        <v>45523</v>
      </c>
      <c r="B23" s="134" t="s">
        <v>14</v>
      </c>
      <c r="C23" s="126"/>
      <c r="D23" s="160"/>
      <c r="E23" s="27"/>
      <c r="F23" s="24" t="b">
        <f t="shared" si="4"/>
        <v>0</v>
      </c>
      <c r="G23" s="134" t="s">
        <v>14</v>
      </c>
      <c r="H23" s="127"/>
      <c r="I23" s="127"/>
      <c r="K23" s="5">
        <f>IF(K22=0,"",IF(K22&lt;$G$9,K22+1,IF(K22=$G$9,"")))</f>
        <v>45523</v>
      </c>
      <c r="L23" s="3" t="s">
        <v>14</v>
      </c>
    </row>
    <row r="24" spans="1:12" ht="18" customHeight="1" x14ac:dyDescent="0.2">
      <c r="A24" s="24">
        <f t="shared" si="3"/>
        <v>45524</v>
      </c>
      <c r="B24" s="134" t="s">
        <v>15</v>
      </c>
      <c r="C24" s="126"/>
      <c r="D24" s="160"/>
      <c r="E24" s="27"/>
      <c r="F24" s="24" t="b">
        <f t="shared" si="4"/>
        <v>0</v>
      </c>
      <c r="G24" s="134" t="s">
        <v>15</v>
      </c>
      <c r="H24" s="127"/>
      <c r="I24" s="127"/>
      <c r="K24" s="5">
        <f t="shared" ref="K24:K28" si="5">IF(K23=0,"",IF(K23&lt;$G$9,K23+1,IF(K23=$G$9,"")))</f>
        <v>45524</v>
      </c>
      <c r="L24" s="3" t="s">
        <v>15</v>
      </c>
    </row>
    <row r="25" spans="1:12" ht="18" customHeight="1" x14ac:dyDescent="0.2">
      <c r="A25" s="24">
        <f t="shared" si="3"/>
        <v>45525</v>
      </c>
      <c r="B25" s="134" t="s">
        <v>16</v>
      </c>
      <c r="C25" s="126"/>
      <c r="D25" s="160"/>
      <c r="E25" s="27"/>
      <c r="F25" s="24" t="b">
        <f t="shared" si="4"/>
        <v>0</v>
      </c>
      <c r="G25" s="134" t="s">
        <v>16</v>
      </c>
      <c r="H25" s="127"/>
      <c r="I25" s="127"/>
      <c r="K25" s="5">
        <f t="shared" si="5"/>
        <v>45525</v>
      </c>
      <c r="L25" s="3" t="s">
        <v>16</v>
      </c>
    </row>
    <row r="26" spans="1:12" ht="18" customHeight="1" x14ac:dyDescent="0.2">
      <c r="A26" s="24">
        <f t="shared" si="3"/>
        <v>45526</v>
      </c>
      <c r="B26" s="134" t="s">
        <v>17</v>
      </c>
      <c r="C26" s="126"/>
      <c r="D26" s="160"/>
      <c r="E26" s="27"/>
      <c r="F26" s="24" t="b">
        <f t="shared" si="4"/>
        <v>0</v>
      </c>
      <c r="G26" s="134" t="s">
        <v>17</v>
      </c>
      <c r="H26" s="127"/>
      <c r="I26" s="127"/>
      <c r="K26" s="5">
        <f t="shared" si="5"/>
        <v>45526</v>
      </c>
      <c r="L26" s="3" t="s">
        <v>17</v>
      </c>
    </row>
    <row r="27" spans="1:12" ht="18" customHeight="1" x14ac:dyDescent="0.2">
      <c r="A27" s="24">
        <f t="shared" si="3"/>
        <v>45527</v>
      </c>
      <c r="B27" s="134" t="s">
        <v>18</v>
      </c>
      <c r="C27" s="126"/>
      <c r="D27" s="160"/>
      <c r="E27" s="27"/>
      <c r="F27" s="24" t="b">
        <f t="shared" si="4"/>
        <v>0</v>
      </c>
      <c r="G27" s="134" t="s">
        <v>18</v>
      </c>
      <c r="H27" s="127"/>
      <c r="I27" s="127"/>
      <c r="K27" s="5">
        <f t="shared" si="5"/>
        <v>45527</v>
      </c>
      <c r="L27" s="3" t="s">
        <v>18</v>
      </c>
    </row>
    <row r="28" spans="1:12" ht="18" customHeight="1" thickBot="1" x14ac:dyDescent="0.25">
      <c r="A28" s="25">
        <f t="shared" si="3"/>
        <v>45528</v>
      </c>
      <c r="B28" s="135" t="s">
        <v>19</v>
      </c>
      <c r="C28" s="129"/>
      <c r="D28" s="161"/>
      <c r="E28" s="27"/>
      <c r="F28" s="25" t="b">
        <f t="shared" si="4"/>
        <v>0</v>
      </c>
      <c r="G28" s="135" t="s">
        <v>19</v>
      </c>
      <c r="H28" s="130"/>
      <c r="I28" s="130"/>
      <c r="K28" s="5">
        <f t="shared" si="5"/>
        <v>45528</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ExOhJE7SKCqKsCevPRFy1A3j628JYJgHONQQ00esdGb3EA9HZsZna77EsjSVfp+/a6Of0YtcrD9adFzgUEWJQ==" saltValue="g9bhPrT+3Q22ch6Y6YhI7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19" priority="38" operator="equal">
      <formula>FALSE</formula>
    </cfRule>
  </conditionalFormatting>
  <conditionalFormatting sqref="A14:A20">
    <cfRule type="containsText" dxfId="318" priority="21" operator="containsText" text="FALSE">
      <formula>NOT(ISERROR(SEARCH("FALSE",A14)))</formula>
    </cfRule>
  </conditionalFormatting>
  <conditionalFormatting sqref="A22">
    <cfRule type="cellIs" dxfId="317" priority="8" operator="equal">
      <formula>FALSE</formula>
    </cfRule>
  </conditionalFormatting>
  <conditionalFormatting sqref="A22:A28">
    <cfRule type="containsText" dxfId="316" priority="7" operator="containsText" text="FALSE">
      <formula>NOT(ISERROR(SEARCH("FALSE",A22)))</formula>
    </cfRule>
  </conditionalFormatting>
  <conditionalFormatting sqref="A29:A30">
    <cfRule type="cellIs" dxfId="315" priority="12" operator="equal">
      <formula>FALSE</formula>
    </cfRule>
  </conditionalFormatting>
  <conditionalFormatting sqref="A30:A36">
    <cfRule type="containsText" dxfId="314" priority="11" operator="containsText" text="FALSE">
      <formula>NOT(ISERROR(SEARCH("FALSE",A30)))</formula>
    </cfRule>
  </conditionalFormatting>
  <conditionalFormatting sqref="B22:B28">
    <cfRule type="cellIs" dxfId="313" priority="17" operator="equal">
      <formula>FALSE</formula>
    </cfRule>
  </conditionalFormatting>
  <conditionalFormatting sqref="B30:B36">
    <cfRule type="cellIs" dxfId="312" priority="9" operator="equal">
      <formula>FALSE</formula>
    </cfRule>
  </conditionalFormatting>
  <conditionalFormatting sqref="B8:D10">
    <cfRule type="cellIs" dxfId="311" priority="1" operator="equal">
      <formula>0</formula>
    </cfRule>
  </conditionalFormatting>
  <conditionalFormatting sqref="F14">
    <cfRule type="cellIs" dxfId="310" priority="20" operator="equal">
      <formula>FALSE</formula>
    </cfRule>
  </conditionalFormatting>
  <conditionalFormatting sqref="F14:F20">
    <cfRule type="containsText" dxfId="309" priority="19" operator="containsText" text="FALSE">
      <formula>NOT(ISERROR(SEARCH("FALSE",F14)))</formula>
    </cfRule>
  </conditionalFormatting>
  <conditionalFormatting sqref="F22">
    <cfRule type="cellIs" dxfId="308" priority="6" operator="equal">
      <formula>FALSE</formula>
    </cfRule>
  </conditionalFormatting>
  <conditionalFormatting sqref="F22:F28">
    <cfRule type="containsText" dxfId="307" priority="5" operator="containsText" text="FALSE">
      <formula>NOT(ISERROR(SEARCH("FALSE",F22)))</formula>
    </cfRule>
  </conditionalFormatting>
  <conditionalFormatting sqref="F29:F30">
    <cfRule type="cellIs" dxfId="306" priority="3" operator="equal">
      <formula>FALSE</formula>
    </cfRule>
  </conditionalFormatting>
  <conditionalFormatting sqref="G22:G28">
    <cfRule type="cellIs" dxfId="305" priority="15" operator="equal">
      <formula>FALSE</formula>
    </cfRule>
  </conditionalFormatting>
  <conditionalFormatting sqref="K13:L52">
    <cfRule type="cellIs" dxfId="304"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J8" xr:uid="{00000000-0002-0000-0600-000002000000}"/>
    <dataValidation allowBlank="1" showInputMessage="1" showErrorMessage="1" prompt="Enter your MSU ID into this field and it will populate to all the other time reports in this workbook." sqref="B8:D8" xr:uid="{803681A5-8BB6-4FE2-B643-1FB5D39D5A5E}"/>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Schedule'!$K$12</f>
        <v>45529</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Schedule'!$L$12</f>
        <v>45542</v>
      </c>
      <c r="H9" s="180"/>
      <c r="I9" s="180"/>
      <c r="J9" s="35"/>
    </row>
    <row r="10" spans="1:12" ht="18" customHeight="1" thickBot="1" x14ac:dyDescent="0.25">
      <c r="A10" s="30" t="s">
        <v>7</v>
      </c>
      <c r="B10" s="186">
        <f>'June 16, 2024 - June 29, 2024'!$B$10</f>
        <v>0</v>
      </c>
      <c r="C10" s="186"/>
      <c r="D10" s="186"/>
      <c r="E10" s="4"/>
      <c r="F10" s="30" t="s">
        <v>8</v>
      </c>
      <c r="G10" s="181">
        <f>'Payroll Schedule'!$B$12</f>
        <v>18</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2" t="s">
        <v>12</v>
      </c>
      <c r="B13" s="182"/>
      <c r="C13" s="14">
        <f>'Aug 11, 2024 - Aug 24, 2024'!$C$37</f>
        <v>0</v>
      </c>
      <c r="D13" s="14"/>
      <c r="E13" s="20"/>
      <c r="F13" s="21"/>
      <c r="G13" s="22"/>
      <c r="H13" s="23"/>
      <c r="I13" s="23"/>
      <c r="J13" s="36"/>
      <c r="K13" s="5"/>
      <c r="L13" s="3"/>
    </row>
    <row r="14" spans="1:12" ht="18" customHeight="1" thickTop="1" x14ac:dyDescent="0.2">
      <c r="A14" s="120">
        <f t="shared" ref="A14:A20" si="0">K14</f>
        <v>45529</v>
      </c>
      <c r="B14" s="121" t="s">
        <v>13</v>
      </c>
      <c r="C14" s="156"/>
      <c r="D14" s="159"/>
      <c r="E14" s="27"/>
      <c r="F14" s="120" t="b">
        <f t="shared" ref="F14:F20" si="1">K38</f>
        <v>0</v>
      </c>
      <c r="G14" s="123" t="s">
        <v>13</v>
      </c>
      <c r="H14" s="122"/>
      <c r="I14" s="122"/>
      <c r="K14" s="5">
        <f t="shared" ref="K14:K20" si="2">IF(EXACT(L14,$K$8)=TRUE,$G$8,IF(K13=0,"",IF(K13&lt;$G$9,K13+1,IF(K13=$G$9,""))))</f>
        <v>45529</v>
      </c>
      <c r="L14" s="3" t="s">
        <v>13</v>
      </c>
    </row>
    <row r="15" spans="1:12" ht="18" customHeight="1" x14ac:dyDescent="0.2">
      <c r="A15" s="24">
        <f t="shared" si="0"/>
        <v>45530</v>
      </c>
      <c r="B15" s="125" t="s">
        <v>14</v>
      </c>
      <c r="C15" s="126"/>
      <c r="D15" s="160"/>
      <c r="E15" s="27"/>
      <c r="F15" s="24" t="b">
        <f t="shared" si="1"/>
        <v>0</v>
      </c>
      <c r="G15" s="125" t="s">
        <v>14</v>
      </c>
      <c r="H15" s="127"/>
      <c r="I15" s="127"/>
      <c r="K15" s="5">
        <f t="shared" si="2"/>
        <v>45530</v>
      </c>
      <c r="L15" s="3" t="s">
        <v>14</v>
      </c>
    </row>
    <row r="16" spans="1:12" ht="18" customHeight="1" x14ac:dyDescent="0.2">
      <c r="A16" s="24">
        <f t="shared" si="0"/>
        <v>45531</v>
      </c>
      <c r="B16" s="125" t="s">
        <v>15</v>
      </c>
      <c r="C16" s="126"/>
      <c r="D16" s="160"/>
      <c r="E16" s="27"/>
      <c r="F16" s="24" t="b">
        <f t="shared" si="1"/>
        <v>0</v>
      </c>
      <c r="G16" s="125" t="s">
        <v>15</v>
      </c>
      <c r="H16" s="127"/>
      <c r="I16" s="127"/>
      <c r="K16" s="5">
        <f t="shared" si="2"/>
        <v>45531</v>
      </c>
      <c r="L16" s="3" t="s">
        <v>15</v>
      </c>
    </row>
    <row r="17" spans="1:12" ht="18" customHeight="1" x14ac:dyDescent="0.2">
      <c r="A17" s="24">
        <f t="shared" si="0"/>
        <v>45532</v>
      </c>
      <c r="B17" s="125" t="s">
        <v>16</v>
      </c>
      <c r="C17" s="126"/>
      <c r="D17" s="160"/>
      <c r="E17" s="27"/>
      <c r="F17" s="24" t="b">
        <f t="shared" si="1"/>
        <v>0</v>
      </c>
      <c r="G17" s="125" t="s">
        <v>16</v>
      </c>
      <c r="H17" s="127"/>
      <c r="I17" s="127"/>
      <c r="K17" s="5">
        <f t="shared" si="2"/>
        <v>45532</v>
      </c>
      <c r="L17" s="3" t="s">
        <v>16</v>
      </c>
    </row>
    <row r="18" spans="1:12" ht="18" customHeight="1" x14ac:dyDescent="0.2">
      <c r="A18" s="24">
        <f t="shared" si="0"/>
        <v>45533</v>
      </c>
      <c r="B18" s="125" t="s">
        <v>17</v>
      </c>
      <c r="C18" s="126"/>
      <c r="D18" s="160"/>
      <c r="E18" s="27"/>
      <c r="F18" s="24" t="b">
        <f t="shared" si="1"/>
        <v>0</v>
      </c>
      <c r="G18" s="125" t="s">
        <v>17</v>
      </c>
      <c r="H18" s="127"/>
      <c r="I18" s="127"/>
      <c r="K18" s="5">
        <f t="shared" si="2"/>
        <v>45533</v>
      </c>
      <c r="L18" s="3" t="s">
        <v>17</v>
      </c>
    </row>
    <row r="19" spans="1:12" ht="18" customHeight="1" x14ac:dyDescent="0.2">
      <c r="A19" s="24">
        <f t="shared" si="0"/>
        <v>45534</v>
      </c>
      <c r="B19" s="125" t="s">
        <v>18</v>
      </c>
      <c r="C19" s="126"/>
      <c r="D19" s="160"/>
      <c r="E19" s="27"/>
      <c r="F19" s="24" t="b">
        <f t="shared" si="1"/>
        <v>0</v>
      </c>
      <c r="G19" s="125" t="s">
        <v>18</v>
      </c>
      <c r="H19" s="127"/>
      <c r="I19" s="127"/>
      <c r="K19" s="5">
        <f t="shared" si="2"/>
        <v>45534</v>
      </c>
      <c r="L19" s="3" t="s">
        <v>18</v>
      </c>
    </row>
    <row r="20" spans="1:12" ht="18" customHeight="1" thickBot="1" x14ac:dyDescent="0.25">
      <c r="A20" s="25">
        <f t="shared" si="0"/>
        <v>45535</v>
      </c>
      <c r="B20" s="128" t="s">
        <v>19</v>
      </c>
      <c r="C20" s="129"/>
      <c r="D20" s="161"/>
      <c r="E20" s="27"/>
      <c r="F20" s="25" t="b">
        <f t="shared" si="1"/>
        <v>0</v>
      </c>
      <c r="G20" s="128" t="s">
        <v>19</v>
      </c>
      <c r="H20" s="130"/>
      <c r="I20" s="130"/>
      <c r="K20" s="5">
        <f t="shared" si="2"/>
        <v>45535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45536</v>
      </c>
      <c r="B22" s="133" t="s">
        <v>13</v>
      </c>
      <c r="C22" s="124"/>
      <c r="D22" s="159"/>
      <c r="E22" s="27"/>
      <c r="F22" s="120" t="b">
        <f t="shared" ref="F22:F28" si="4">K46</f>
        <v>0</v>
      </c>
      <c r="G22" s="133" t="s">
        <v>13</v>
      </c>
      <c r="H22" s="122"/>
      <c r="I22" s="122"/>
      <c r="K22" s="5">
        <f>IF(K20=0,"",IF(K20&lt;$G$9,K20+1,IF(K20=$G$9,"")))</f>
        <v>45536</v>
      </c>
      <c r="L22" s="3" t="s">
        <v>13</v>
      </c>
    </row>
    <row r="23" spans="1:12" ht="18" customHeight="1" x14ac:dyDescent="0.2">
      <c r="A23" s="24">
        <f t="shared" si="3"/>
        <v>45537</v>
      </c>
      <c r="B23" s="134" t="s">
        <v>14</v>
      </c>
      <c r="C23" s="126"/>
      <c r="D23" s="160"/>
      <c r="E23" s="27"/>
      <c r="F23" s="24" t="b">
        <f t="shared" si="4"/>
        <v>0</v>
      </c>
      <c r="G23" s="134" t="s">
        <v>14</v>
      </c>
      <c r="H23" s="127"/>
      <c r="I23" s="127"/>
      <c r="K23" s="5">
        <f>IF(K22=0,"",IF(K22&lt;$G$9,K22+1,IF(K22=$G$9,"")))</f>
        <v>45537</v>
      </c>
      <c r="L23" s="3" t="s">
        <v>14</v>
      </c>
    </row>
    <row r="24" spans="1:12" ht="18" customHeight="1" x14ac:dyDescent="0.2">
      <c r="A24" s="24">
        <f t="shared" si="3"/>
        <v>45538</v>
      </c>
      <c r="B24" s="134" t="s">
        <v>15</v>
      </c>
      <c r="C24" s="126"/>
      <c r="D24" s="160"/>
      <c r="E24" s="27"/>
      <c r="F24" s="24" t="b">
        <f t="shared" si="4"/>
        <v>0</v>
      </c>
      <c r="G24" s="134" t="s">
        <v>15</v>
      </c>
      <c r="H24" s="127"/>
      <c r="I24" s="127"/>
      <c r="K24" s="5">
        <f t="shared" ref="K24:K28" si="5">IF(K23=0,"",IF(K23&lt;$G$9,K23+1,IF(K23=$G$9,"")))</f>
        <v>45538</v>
      </c>
      <c r="L24" s="3" t="s">
        <v>15</v>
      </c>
    </row>
    <row r="25" spans="1:12" ht="18" customHeight="1" x14ac:dyDescent="0.2">
      <c r="A25" s="24">
        <f t="shared" si="3"/>
        <v>45539</v>
      </c>
      <c r="B25" s="134" t="s">
        <v>16</v>
      </c>
      <c r="C25" s="126"/>
      <c r="D25" s="160"/>
      <c r="E25" s="27"/>
      <c r="F25" s="24" t="b">
        <f t="shared" si="4"/>
        <v>0</v>
      </c>
      <c r="G25" s="134" t="s">
        <v>16</v>
      </c>
      <c r="H25" s="127"/>
      <c r="I25" s="127"/>
      <c r="K25" s="5">
        <f t="shared" si="5"/>
        <v>45539</v>
      </c>
      <c r="L25" s="3" t="s">
        <v>16</v>
      </c>
    </row>
    <row r="26" spans="1:12" ht="18" customHeight="1" x14ac:dyDescent="0.2">
      <c r="A26" s="24">
        <f t="shared" si="3"/>
        <v>45540</v>
      </c>
      <c r="B26" s="134" t="s">
        <v>17</v>
      </c>
      <c r="C26" s="126"/>
      <c r="D26" s="160"/>
      <c r="E26" s="27"/>
      <c r="F26" s="24" t="b">
        <f t="shared" si="4"/>
        <v>0</v>
      </c>
      <c r="G26" s="134" t="s">
        <v>17</v>
      </c>
      <c r="H26" s="127"/>
      <c r="I26" s="127"/>
      <c r="K26" s="5">
        <f t="shared" si="5"/>
        <v>45540</v>
      </c>
      <c r="L26" s="3" t="s">
        <v>17</v>
      </c>
    </row>
    <row r="27" spans="1:12" ht="18" customHeight="1" x14ac:dyDescent="0.2">
      <c r="A27" s="24">
        <f t="shared" si="3"/>
        <v>45541</v>
      </c>
      <c r="B27" s="134" t="s">
        <v>18</v>
      </c>
      <c r="C27" s="126"/>
      <c r="D27" s="160"/>
      <c r="E27" s="27"/>
      <c r="F27" s="24" t="b">
        <f t="shared" si="4"/>
        <v>0</v>
      </c>
      <c r="G27" s="134" t="s">
        <v>18</v>
      </c>
      <c r="H27" s="127"/>
      <c r="I27" s="127"/>
      <c r="K27" s="5">
        <f t="shared" si="5"/>
        <v>45541</v>
      </c>
      <c r="L27" s="3" t="s">
        <v>18</v>
      </c>
    </row>
    <row r="28" spans="1:12" ht="18" customHeight="1" thickBot="1" x14ac:dyDescent="0.25">
      <c r="A28" s="25">
        <f t="shared" si="3"/>
        <v>45542</v>
      </c>
      <c r="B28" s="135" t="s">
        <v>19</v>
      </c>
      <c r="C28" s="129"/>
      <c r="D28" s="161"/>
      <c r="E28" s="27"/>
      <c r="F28" s="25" t="b">
        <f t="shared" si="4"/>
        <v>0</v>
      </c>
      <c r="G28" s="135" t="s">
        <v>19</v>
      </c>
      <c r="H28" s="130"/>
      <c r="I28" s="130"/>
      <c r="K28" s="5">
        <f t="shared" si="5"/>
        <v>45542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6v3Yw1Wd2sety16X6XTf/0QaawyCUVSJBVaCP/gvlQcspIuqL06ulylabkawJLWgAOhu5R1lL8AyHl3/Y7K+Pg==" saltValue="RNjxSMYLXMKyR38BIX5Eb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03" priority="38" operator="equal">
      <formula>FALSE</formula>
    </cfRule>
  </conditionalFormatting>
  <conditionalFormatting sqref="A14:A20">
    <cfRule type="containsText" dxfId="302" priority="21" operator="containsText" text="FALSE">
      <formula>NOT(ISERROR(SEARCH("FALSE",A14)))</formula>
    </cfRule>
  </conditionalFormatting>
  <conditionalFormatting sqref="A22">
    <cfRule type="cellIs" dxfId="301" priority="8" operator="equal">
      <formula>FALSE</formula>
    </cfRule>
  </conditionalFormatting>
  <conditionalFormatting sqref="A22:A28">
    <cfRule type="containsText" dxfId="300" priority="7" operator="containsText" text="FALSE">
      <formula>NOT(ISERROR(SEARCH("FALSE",A22)))</formula>
    </cfRule>
  </conditionalFormatting>
  <conditionalFormatting sqref="A29:A30">
    <cfRule type="cellIs" dxfId="299" priority="12" operator="equal">
      <formula>FALSE</formula>
    </cfRule>
  </conditionalFormatting>
  <conditionalFormatting sqref="A30:A36">
    <cfRule type="containsText" dxfId="298" priority="11" operator="containsText" text="FALSE">
      <formula>NOT(ISERROR(SEARCH("FALSE",A30)))</formula>
    </cfRule>
  </conditionalFormatting>
  <conditionalFormatting sqref="B22:B28">
    <cfRule type="cellIs" dxfId="297" priority="17" operator="equal">
      <formula>FALSE</formula>
    </cfRule>
  </conditionalFormatting>
  <conditionalFormatting sqref="B30:B36">
    <cfRule type="cellIs" dxfId="296" priority="9" operator="equal">
      <formula>FALSE</formula>
    </cfRule>
  </conditionalFormatting>
  <conditionalFormatting sqref="B8:D10">
    <cfRule type="cellIs" dxfId="295" priority="1" operator="equal">
      <formula>0</formula>
    </cfRule>
  </conditionalFormatting>
  <conditionalFormatting sqref="F14">
    <cfRule type="cellIs" dxfId="294" priority="20" operator="equal">
      <formula>FALSE</formula>
    </cfRule>
  </conditionalFormatting>
  <conditionalFormatting sqref="F14:F20">
    <cfRule type="containsText" dxfId="293" priority="19" operator="containsText" text="FALSE">
      <formula>NOT(ISERROR(SEARCH("FALSE",F14)))</formula>
    </cfRule>
  </conditionalFormatting>
  <conditionalFormatting sqref="F22">
    <cfRule type="cellIs" dxfId="292" priority="6" operator="equal">
      <formula>FALSE</formula>
    </cfRule>
  </conditionalFormatting>
  <conditionalFormatting sqref="F22:F28">
    <cfRule type="containsText" dxfId="291" priority="5" operator="containsText" text="FALSE">
      <formula>NOT(ISERROR(SEARCH("FALSE",F22)))</formula>
    </cfRule>
  </conditionalFormatting>
  <conditionalFormatting sqref="F29:F30">
    <cfRule type="cellIs" dxfId="290" priority="3" operator="equal">
      <formula>FALSE</formula>
    </cfRule>
  </conditionalFormatting>
  <conditionalFormatting sqref="G22:G28">
    <cfRule type="cellIs" dxfId="289" priority="15" operator="equal">
      <formula>FALSE</formula>
    </cfRule>
  </conditionalFormatting>
  <conditionalFormatting sqref="K13:L52">
    <cfRule type="cellIs" dxfId="288"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 allowBlank="1" showInputMessage="1" showErrorMessage="1" prompt="Enter your MSU ID into this field and it will populate to all the other time reports in this workbook." sqref="B8:D8" xr:uid="{35BFA27E-ECB8-4460-A087-ED3B979D86AB}"/>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7" t="s">
        <v>0</v>
      </c>
      <c r="B1" s="167"/>
      <c r="C1" s="167"/>
      <c r="D1" s="167"/>
      <c r="E1" s="167"/>
      <c r="F1" s="167"/>
      <c r="G1" s="167"/>
      <c r="H1" s="167"/>
      <c r="I1" s="167"/>
    </row>
    <row r="2" spans="1:12" ht="23.25" x14ac:dyDescent="0.2">
      <c r="A2" s="167" t="s">
        <v>1</v>
      </c>
      <c r="B2" s="167"/>
      <c r="C2" s="167"/>
      <c r="D2" s="167"/>
      <c r="E2" s="167"/>
      <c r="F2" s="167"/>
      <c r="G2" s="167"/>
      <c r="H2" s="167"/>
      <c r="I2" s="167"/>
    </row>
    <row r="3" spans="1:12" ht="13.5" thickBot="1" x14ac:dyDescent="0.25">
      <c r="A3" s="31"/>
      <c r="B3" s="31"/>
      <c r="C3" s="31"/>
      <c r="D3" s="31"/>
      <c r="E3" s="31"/>
      <c r="F3" s="31"/>
      <c r="G3" s="31"/>
      <c r="H3" s="31"/>
      <c r="I3" s="31"/>
    </row>
    <row r="4" spans="1:12" ht="13.5" customHeight="1" x14ac:dyDescent="0.2">
      <c r="A4" s="168" t="s">
        <v>2</v>
      </c>
      <c r="B4" s="168"/>
      <c r="C4" s="168"/>
      <c r="D4" s="168"/>
      <c r="E4" s="168"/>
      <c r="F4" s="168"/>
      <c r="G4" s="168"/>
      <c r="H4" s="168"/>
      <c r="I4" s="168"/>
    </row>
    <row r="5" spans="1:12" x14ac:dyDescent="0.2">
      <c r="A5" s="169"/>
      <c r="B5" s="169"/>
      <c r="C5" s="169"/>
      <c r="D5" s="169"/>
      <c r="E5" s="169"/>
      <c r="F5" s="169"/>
      <c r="G5" s="169"/>
      <c r="H5" s="169"/>
      <c r="I5" s="169"/>
    </row>
    <row r="6" spans="1:12" x14ac:dyDescent="0.2">
      <c r="A6" s="169"/>
      <c r="B6" s="169"/>
      <c r="C6" s="169"/>
      <c r="D6" s="169"/>
      <c r="E6" s="169"/>
      <c r="F6" s="169"/>
      <c r="G6" s="169"/>
      <c r="H6" s="169"/>
      <c r="I6" s="169"/>
    </row>
    <row r="7" spans="1:12" ht="13.5" thickBot="1" x14ac:dyDescent="0.25">
      <c r="A7" s="170"/>
      <c r="B7" s="170"/>
      <c r="C7" s="170"/>
      <c r="D7" s="170"/>
      <c r="E7" s="170"/>
      <c r="F7" s="170"/>
      <c r="G7" s="170"/>
      <c r="H7" s="170"/>
      <c r="I7" s="170"/>
    </row>
    <row r="8" spans="1:12" ht="18" customHeight="1" thickBot="1" x14ac:dyDescent="0.25">
      <c r="A8" s="30" t="s">
        <v>3</v>
      </c>
      <c r="B8" s="186">
        <f>'June 16, 2024 - June 29, 2024'!$B$8</f>
        <v>0</v>
      </c>
      <c r="C8" s="186"/>
      <c r="D8" s="186"/>
      <c r="E8" s="4"/>
      <c r="F8" s="30" t="s">
        <v>4</v>
      </c>
      <c r="G8" s="185">
        <f>'Payroll Schedule'!$K$14</f>
        <v>45543</v>
      </c>
      <c r="H8" s="185"/>
      <c r="I8" s="185"/>
      <c r="J8" s="34"/>
      <c r="K8" s="10" t="str">
        <f>TEXT(G8,"dddd")</f>
        <v>Sunday</v>
      </c>
    </row>
    <row r="9" spans="1:12" ht="18" customHeight="1" thickBot="1" x14ac:dyDescent="0.25">
      <c r="A9" s="30" t="s">
        <v>5</v>
      </c>
      <c r="B9" s="186">
        <f>'June 16, 2024 - June 29, 2024'!$B$9</f>
        <v>0</v>
      </c>
      <c r="C9" s="186"/>
      <c r="D9" s="186"/>
      <c r="E9" s="4"/>
      <c r="F9" s="30" t="s">
        <v>6</v>
      </c>
      <c r="G9" s="180">
        <f>'Payroll Schedule'!$L$14</f>
        <v>45556</v>
      </c>
      <c r="H9" s="180"/>
      <c r="I9" s="180"/>
      <c r="J9" s="35"/>
    </row>
    <row r="10" spans="1:12" ht="18" customHeight="1" thickBot="1" x14ac:dyDescent="0.25">
      <c r="A10" s="30" t="s">
        <v>7</v>
      </c>
      <c r="B10" s="186">
        <f>'June 16, 2024 - June 29, 2024'!$B$10</f>
        <v>0</v>
      </c>
      <c r="C10" s="186"/>
      <c r="D10" s="186"/>
      <c r="E10" s="4"/>
      <c r="F10" s="30" t="s">
        <v>8</v>
      </c>
      <c r="G10" s="181">
        <f>'Payroll Schedule'!$B$14</f>
        <v>19</v>
      </c>
      <c r="H10" s="181"/>
      <c r="I10" s="181"/>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'Aug 25, 2024 - Sept. 7, 2024'!$C$37</f>
        <v>0</v>
      </c>
      <c r="D13" s="138"/>
      <c r="E13" s="139"/>
      <c r="F13" s="140"/>
      <c r="G13" s="141"/>
      <c r="H13" s="142"/>
      <c r="I13" s="142"/>
      <c r="J13" s="36"/>
      <c r="K13" s="5"/>
      <c r="L13" s="3"/>
    </row>
    <row r="14" spans="1:12" ht="18" customHeight="1" thickTop="1" x14ac:dyDescent="0.2">
      <c r="A14" s="120">
        <f t="shared" ref="A14:A20" si="0">K14</f>
        <v>45543</v>
      </c>
      <c r="B14" s="121" t="s">
        <v>13</v>
      </c>
      <c r="C14" s="156"/>
      <c r="D14" s="159"/>
      <c r="E14" s="27"/>
      <c r="F14" s="120" t="b">
        <f t="shared" ref="F14:F20" si="1">K38</f>
        <v>0</v>
      </c>
      <c r="G14" s="123" t="s">
        <v>13</v>
      </c>
      <c r="H14" s="122"/>
      <c r="I14" s="122"/>
      <c r="K14" s="5">
        <f t="shared" ref="K14:K20" si="2">IF(EXACT(L14,$K$8)=TRUE,$G$8,IF(K13=0,"",IF(K13&lt;$G$9,K13+1,IF(K13=$G$9,""))))</f>
        <v>45543</v>
      </c>
      <c r="L14" s="3" t="s">
        <v>13</v>
      </c>
    </row>
    <row r="15" spans="1:12" ht="18" customHeight="1" x14ac:dyDescent="0.2">
      <c r="A15" s="24">
        <f t="shared" si="0"/>
        <v>45544</v>
      </c>
      <c r="B15" s="125" t="s">
        <v>14</v>
      </c>
      <c r="C15" s="126"/>
      <c r="D15" s="160"/>
      <c r="E15" s="27"/>
      <c r="F15" s="24" t="b">
        <f t="shared" si="1"/>
        <v>0</v>
      </c>
      <c r="G15" s="125" t="s">
        <v>14</v>
      </c>
      <c r="H15" s="127"/>
      <c r="I15" s="127"/>
      <c r="K15" s="5">
        <f t="shared" si="2"/>
        <v>45544</v>
      </c>
      <c r="L15" s="3" t="s">
        <v>14</v>
      </c>
    </row>
    <row r="16" spans="1:12" ht="18" customHeight="1" x14ac:dyDescent="0.2">
      <c r="A16" s="24">
        <f t="shared" si="0"/>
        <v>45545</v>
      </c>
      <c r="B16" s="125" t="s">
        <v>15</v>
      </c>
      <c r="C16" s="126"/>
      <c r="D16" s="160"/>
      <c r="E16" s="27"/>
      <c r="F16" s="24" t="b">
        <f t="shared" si="1"/>
        <v>0</v>
      </c>
      <c r="G16" s="125" t="s">
        <v>15</v>
      </c>
      <c r="H16" s="127"/>
      <c r="I16" s="127"/>
      <c r="K16" s="5">
        <f t="shared" si="2"/>
        <v>45545</v>
      </c>
      <c r="L16" s="3" t="s">
        <v>15</v>
      </c>
    </row>
    <row r="17" spans="1:12" ht="18" customHeight="1" x14ac:dyDescent="0.2">
      <c r="A17" s="24">
        <f t="shared" si="0"/>
        <v>45546</v>
      </c>
      <c r="B17" s="125" t="s">
        <v>16</v>
      </c>
      <c r="C17" s="126"/>
      <c r="D17" s="160"/>
      <c r="E17" s="27"/>
      <c r="F17" s="24" t="b">
        <f t="shared" si="1"/>
        <v>0</v>
      </c>
      <c r="G17" s="125" t="s">
        <v>16</v>
      </c>
      <c r="H17" s="127"/>
      <c r="I17" s="127"/>
      <c r="K17" s="5">
        <f t="shared" si="2"/>
        <v>45546</v>
      </c>
      <c r="L17" s="3" t="s">
        <v>16</v>
      </c>
    </row>
    <row r="18" spans="1:12" ht="18" customHeight="1" x14ac:dyDescent="0.2">
      <c r="A18" s="24">
        <f t="shared" si="0"/>
        <v>45547</v>
      </c>
      <c r="B18" s="125" t="s">
        <v>17</v>
      </c>
      <c r="C18" s="126"/>
      <c r="D18" s="160"/>
      <c r="E18" s="27"/>
      <c r="F18" s="24" t="b">
        <f t="shared" si="1"/>
        <v>0</v>
      </c>
      <c r="G18" s="125" t="s">
        <v>17</v>
      </c>
      <c r="H18" s="127"/>
      <c r="I18" s="127"/>
      <c r="K18" s="5">
        <f t="shared" si="2"/>
        <v>45547</v>
      </c>
      <c r="L18" s="3" t="s">
        <v>17</v>
      </c>
    </row>
    <row r="19" spans="1:12" ht="18" customHeight="1" x14ac:dyDescent="0.2">
      <c r="A19" s="24">
        <f t="shared" si="0"/>
        <v>45548</v>
      </c>
      <c r="B19" s="125" t="s">
        <v>18</v>
      </c>
      <c r="C19" s="126"/>
      <c r="D19" s="160"/>
      <c r="E19" s="27"/>
      <c r="F19" s="24" t="b">
        <f t="shared" si="1"/>
        <v>0</v>
      </c>
      <c r="G19" s="125" t="s">
        <v>18</v>
      </c>
      <c r="H19" s="127"/>
      <c r="I19" s="127"/>
      <c r="K19" s="5">
        <f t="shared" si="2"/>
        <v>45548</v>
      </c>
      <c r="L19" s="3" t="s">
        <v>18</v>
      </c>
    </row>
    <row r="20" spans="1:12" ht="18" customHeight="1" thickBot="1" x14ac:dyDescent="0.25">
      <c r="A20" s="25">
        <f t="shared" si="0"/>
        <v>45549</v>
      </c>
      <c r="B20" s="128" t="s">
        <v>19</v>
      </c>
      <c r="C20" s="129"/>
      <c r="D20" s="161"/>
      <c r="E20" s="27"/>
      <c r="F20" s="25" t="b">
        <f t="shared" si="1"/>
        <v>0</v>
      </c>
      <c r="G20" s="128" t="s">
        <v>19</v>
      </c>
      <c r="H20" s="130"/>
      <c r="I20" s="130"/>
      <c r="K20" s="5">
        <f t="shared" si="2"/>
        <v>45549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45550</v>
      </c>
      <c r="B22" s="133" t="s">
        <v>13</v>
      </c>
      <c r="C22" s="124"/>
      <c r="D22" s="159"/>
      <c r="E22" s="27"/>
      <c r="F22" s="120" t="b">
        <f t="shared" ref="F22:F28" si="4">K46</f>
        <v>0</v>
      </c>
      <c r="G22" s="133" t="s">
        <v>13</v>
      </c>
      <c r="H22" s="122"/>
      <c r="I22" s="122"/>
      <c r="K22" s="5">
        <f>IF(K20=0,"",IF(K20&lt;$G$9,K20+1,IF(K20=$G$9,"")))</f>
        <v>45550</v>
      </c>
      <c r="L22" s="3" t="s">
        <v>13</v>
      </c>
    </row>
    <row r="23" spans="1:12" ht="18" customHeight="1" x14ac:dyDescent="0.2">
      <c r="A23" s="24">
        <f t="shared" si="3"/>
        <v>45551</v>
      </c>
      <c r="B23" s="134" t="s">
        <v>14</v>
      </c>
      <c r="C23" s="126"/>
      <c r="D23" s="160"/>
      <c r="E23" s="27"/>
      <c r="F23" s="24" t="b">
        <f t="shared" si="4"/>
        <v>0</v>
      </c>
      <c r="G23" s="134" t="s">
        <v>14</v>
      </c>
      <c r="H23" s="127"/>
      <c r="I23" s="127"/>
      <c r="K23" s="5">
        <f>IF(K22=0,"",IF(K22&lt;$G$9,K22+1,IF(K22=$G$9,"")))</f>
        <v>45551</v>
      </c>
      <c r="L23" s="3" t="s">
        <v>14</v>
      </c>
    </row>
    <row r="24" spans="1:12" ht="18" customHeight="1" x14ac:dyDescent="0.2">
      <c r="A24" s="24">
        <f t="shared" si="3"/>
        <v>45552</v>
      </c>
      <c r="B24" s="134" t="s">
        <v>15</v>
      </c>
      <c r="C24" s="126"/>
      <c r="D24" s="160"/>
      <c r="E24" s="27"/>
      <c r="F24" s="24" t="b">
        <f t="shared" si="4"/>
        <v>0</v>
      </c>
      <c r="G24" s="134" t="s">
        <v>15</v>
      </c>
      <c r="H24" s="127"/>
      <c r="I24" s="127"/>
      <c r="K24" s="5">
        <f t="shared" ref="K24:K28" si="5">IF(K23=0,"",IF(K23&lt;$G$9,K23+1,IF(K23=$G$9,"")))</f>
        <v>45552</v>
      </c>
      <c r="L24" s="3" t="s">
        <v>15</v>
      </c>
    </row>
    <row r="25" spans="1:12" ht="18" customHeight="1" x14ac:dyDescent="0.2">
      <c r="A25" s="24">
        <f t="shared" si="3"/>
        <v>45553</v>
      </c>
      <c r="B25" s="134" t="s">
        <v>16</v>
      </c>
      <c r="C25" s="126"/>
      <c r="D25" s="160"/>
      <c r="E25" s="27"/>
      <c r="F25" s="24" t="b">
        <f t="shared" si="4"/>
        <v>0</v>
      </c>
      <c r="G25" s="134" t="s">
        <v>16</v>
      </c>
      <c r="H25" s="127"/>
      <c r="I25" s="127"/>
      <c r="K25" s="5">
        <f t="shared" si="5"/>
        <v>45553</v>
      </c>
      <c r="L25" s="3" t="s">
        <v>16</v>
      </c>
    </row>
    <row r="26" spans="1:12" ht="18" customHeight="1" x14ac:dyDescent="0.2">
      <c r="A26" s="24">
        <f t="shared" si="3"/>
        <v>45554</v>
      </c>
      <c r="B26" s="134" t="s">
        <v>17</v>
      </c>
      <c r="C26" s="126"/>
      <c r="D26" s="160"/>
      <c r="E26" s="27"/>
      <c r="F26" s="24" t="b">
        <f t="shared" si="4"/>
        <v>0</v>
      </c>
      <c r="G26" s="134" t="s">
        <v>17</v>
      </c>
      <c r="H26" s="127"/>
      <c r="I26" s="127"/>
      <c r="K26" s="5">
        <f t="shared" si="5"/>
        <v>45554</v>
      </c>
      <c r="L26" s="3" t="s">
        <v>17</v>
      </c>
    </row>
    <row r="27" spans="1:12" ht="18" customHeight="1" x14ac:dyDescent="0.2">
      <c r="A27" s="24">
        <f t="shared" si="3"/>
        <v>45555</v>
      </c>
      <c r="B27" s="134" t="s">
        <v>18</v>
      </c>
      <c r="C27" s="126"/>
      <c r="D27" s="160"/>
      <c r="E27" s="27"/>
      <c r="F27" s="24" t="b">
        <f t="shared" si="4"/>
        <v>0</v>
      </c>
      <c r="G27" s="134" t="s">
        <v>18</v>
      </c>
      <c r="H27" s="127"/>
      <c r="I27" s="127"/>
      <c r="K27" s="5">
        <f t="shared" si="5"/>
        <v>45555</v>
      </c>
      <c r="L27" s="3" t="s">
        <v>18</v>
      </c>
    </row>
    <row r="28" spans="1:12" ht="18" customHeight="1" thickBot="1" x14ac:dyDescent="0.25">
      <c r="A28" s="25">
        <f t="shared" si="3"/>
        <v>45556</v>
      </c>
      <c r="B28" s="135" t="s">
        <v>19</v>
      </c>
      <c r="C28" s="129"/>
      <c r="D28" s="161"/>
      <c r="E28" s="27"/>
      <c r="F28" s="25" t="b">
        <f t="shared" si="4"/>
        <v>0</v>
      </c>
      <c r="G28" s="135" t="s">
        <v>19</v>
      </c>
      <c r="H28" s="130"/>
      <c r="I28" s="130"/>
      <c r="K28" s="5">
        <f t="shared" si="5"/>
        <v>45556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3"/>
      <c r="B39" s="163"/>
      <c r="C39" s="31"/>
      <c r="D39" s="32"/>
      <c r="E39" s="31"/>
      <c r="F39" s="163"/>
      <c r="G39" s="163"/>
      <c r="H39" s="31"/>
      <c r="I39" s="32"/>
      <c r="K39" s="5" t="b">
        <f>IF(K38=0,"",IF(K38&lt;$G$9,K38+1,IF(K38=$G$9,"")))</f>
        <v>0</v>
      </c>
      <c r="L39" s="3" t="s">
        <v>14</v>
      </c>
    </row>
    <row r="40" spans="1:12" x14ac:dyDescent="0.2">
      <c r="A40" s="164" t="s">
        <v>30</v>
      </c>
      <c r="B40" s="164"/>
      <c r="C40" s="31"/>
      <c r="D40" s="33" t="s">
        <v>25</v>
      </c>
      <c r="E40" s="31"/>
      <c r="F40" s="164" t="s">
        <v>31</v>
      </c>
      <c r="G40" s="164"/>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66" t="s">
        <v>26</v>
      </c>
      <c r="B42" s="166"/>
      <c r="C42" s="166"/>
      <c r="D42" s="166"/>
      <c r="E42" s="31"/>
      <c r="F42" s="165" t="s">
        <v>27</v>
      </c>
      <c r="G42" s="165"/>
      <c r="H42" s="165"/>
      <c r="I42" s="16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XVjt/1HYeg1hsObjZ5sLS+0TYUsR2bD2bh8OS7MW55H9DmGkBLGlAFa1sIRBysorVyA4fXpRaA93zLPtvcEWIQ==" saltValue="skU6md2Eg8AvA8WmGpxk2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87" priority="38" operator="equal">
      <formula>FALSE</formula>
    </cfRule>
  </conditionalFormatting>
  <conditionalFormatting sqref="A14:A20">
    <cfRule type="containsText" dxfId="286" priority="21" operator="containsText" text="FALSE">
      <formula>NOT(ISERROR(SEARCH("FALSE",A14)))</formula>
    </cfRule>
  </conditionalFormatting>
  <conditionalFormatting sqref="A22">
    <cfRule type="cellIs" dxfId="285" priority="8" operator="equal">
      <formula>FALSE</formula>
    </cfRule>
  </conditionalFormatting>
  <conditionalFormatting sqref="A22:A28">
    <cfRule type="containsText" dxfId="284" priority="7" operator="containsText" text="FALSE">
      <formula>NOT(ISERROR(SEARCH("FALSE",A22)))</formula>
    </cfRule>
  </conditionalFormatting>
  <conditionalFormatting sqref="A29:A30">
    <cfRule type="cellIs" dxfId="283" priority="12" operator="equal">
      <formula>FALSE</formula>
    </cfRule>
  </conditionalFormatting>
  <conditionalFormatting sqref="A30:A36">
    <cfRule type="containsText" dxfId="282" priority="11" operator="containsText" text="FALSE">
      <formula>NOT(ISERROR(SEARCH("FALSE",A30)))</formula>
    </cfRule>
  </conditionalFormatting>
  <conditionalFormatting sqref="B22:B28">
    <cfRule type="cellIs" dxfId="281" priority="17" operator="equal">
      <formula>FALSE</formula>
    </cfRule>
  </conditionalFormatting>
  <conditionalFormatting sqref="B30:B36">
    <cfRule type="cellIs" dxfId="280" priority="9" operator="equal">
      <formula>FALSE</formula>
    </cfRule>
  </conditionalFormatting>
  <conditionalFormatting sqref="B8:D10">
    <cfRule type="cellIs" dxfId="279" priority="1" operator="equal">
      <formula>0</formula>
    </cfRule>
  </conditionalFormatting>
  <conditionalFormatting sqref="F14">
    <cfRule type="cellIs" dxfId="278" priority="20" operator="equal">
      <formula>FALSE</formula>
    </cfRule>
  </conditionalFormatting>
  <conditionalFormatting sqref="F14:F20">
    <cfRule type="containsText" dxfId="277" priority="19" operator="containsText" text="FALSE">
      <formula>NOT(ISERROR(SEARCH("FALSE",F14)))</formula>
    </cfRule>
  </conditionalFormatting>
  <conditionalFormatting sqref="F22">
    <cfRule type="cellIs" dxfId="276" priority="6" operator="equal">
      <formula>FALSE</formula>
    </cfRule>
  </conditionalFormatting>
  <conditionalFormatting sqref="F22:F28">
    <cfRule type="containsText" dxfId="275" priority="5" operator="containsText" text="FALSE">
      <formula>NOT(ISERROR(SEARCH("FALSE",F22)))</formula>
    </cfRule>
  </conditionalFormatting>
  <conditionalFormatting sqref="F29:F30">
    <cfRule type="cellIs" dxfId="274" priority="3" operator="equal">
      <formula>FALSE</formula>
    </cfRule>
  </conditionalFormatting>
  <conditionalFormatting sqref="G22:G28">
    <cfRule type="cellIs" dxfId="273" priority="15" operator="equal">
      <formula>FALSE</formula>
    </cfRule>
  </conditionalFormatting>
  <conditionalFormatting sqref="K13:L52">
    <cfRule type="cellIs" dxfId="272"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J8" xr:uid="{00000000-0002-0000-0800-000002000000}"/>
    <dataValidation allowBlank="1" showInputMessage="1" showErrorMessage="1" prompt="Enter your MSU ID into this field and it will populate to all the other time reports in this workbook." sqref="B8:D8" xr:uid="{0B859FBB-1123-46D4-B469-9A027F33190C}"/>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16, 2024 - June 29, 2024</vt:lpstr>
      <vt:lpstr>June 30, 2024 - July 13, 2024</vt:lpstr>
      <vt:lpstr>July 14, 2024 - July 27, 2024</vt:lpstr>
      <vt:lpstr>July 28, 2024 - Aug 10, 2024</vt:lpstr>
      <vt:lpstr>Aug 11, 2024 - Aug 24, 2024</vt:lpstr>
      <vt:lpstr>Aug 25, 2024 - Sept. 7, 2024</vt:lpstr>
      <vt:lpstr>Sept 8, 2024 - Sept 21, 2024</vt:lpstr>
      <vt:lpstr>Sept 22, 2024 - Oct 5, 2024</vt:lpstr>
      <vt:lpstr>Oct 6, 2024 - Oct 19, 2024</vt:lpstr>
      <vt:lpstr>Oct 20, 2024 - Nov 2, 2024</vt:lpstr>
      <vt:lpstr>Nov 3, 2024 - Nov 16, 2024</vt:lpstr>
      <vt:lpstr>Nov 17, 2024 - Nov 30, 2024</vt:lpstr>
      <vt:lpstr>Dec 1, 2024 - Dec 21, 2024</vt:lpstr>
      <vt:lpstr>Dec 22, 2024 - Jan 11 2025</vt:lpstr>
      <vt:lpstr>Jan 12, 2025 - Jan 25, 2025</vt:lpstr>
      <vt:lpstr>Jan 26, 2025 - Feb 8, 2025</vt:lpstr>
      <vt:lpstr>Feb 9, 2025 - Feb 22, 2025</vt:lpstr>
      <vt:lpstr>Feb 23, 2025 - March 8, 2025</vt:lpstr>
      <vt:lpstr>March 9, 2025 - March 22, 2025</vt:lpstr>
      <vt:lpstr>March 23, 2025 - April 5, 2025</vt:lpstr>
      <vt:lpstr>April 6, 2025 - April 26, 2025</vt:lpstr>
      <vt:lpstr>April 27, 2025 - May 10, 2025</vt:lpstr>
      <vt:lpstr>May 11, 2025 - May 24, 2025</vt:lpstr>
      <vt:lpstr>May 25, 2025 - June 14, 2025</vt:lpstr>
      <vt:lpstr>'April 27, 2025 - May 10, 2025'!Print_Area</vt:lpstr>
      <vt:lpstr>'April 6, 2025 - April 26, 2025'!Print_Area</vt:lpstr>
      <vt:lpstr>'Aug 11, 2024 - Aug 24, 2024'!Print_Area</vt:lpstr>
      <vt:lpstr>'Aug 25, 2024 - Sept. 7, 2024'!Print_Area</vt:lpstr>
      <vt:lpstr>'Dec 1, 2024 - Dec 21, 2024'!Print_Area</vt:lpstr>
      <vt:lpstr>'Dec 22, 2024 - Jan 11 2025'!Print_Area</vt:lpstr>
      <vt:lpstr>'Feb 23, 2025 - March 8, 2025'!Print_Area</vt:lpstr>
      <vt:lpstr>'Feb 9, 2025 - Feb 22, 2025'!Print_Area</vt:lpstr>
      <vt:lpstr>'Jan 12, 2025 - Jan 25, 2025'!Print_Area</vt:lpstr>
      <vt:lpstr>'Jan 26, 2025 - Feb 8, 2025'!Print_Area</vt:lpstr>
      <vt:lpstr>'July 14, 2024 - July 27, 2024'!Print_Area</vt:lpstr>
      <vt:lpstr>'July 28, 2024 - Aug 10, 2024'!Print_Area</vt:lpstr>
      <vt:lpstr>'June 16, 2024 - June 29, 2024'!Print_Area</vt:lpstr>
      <vt:lpstr>'June 30, 2024 - July 13, 2024'!Print_Area</vt:lpstr>
      <vt:lpstr>'March 23, 2025 - April 5, 2025'!Print_Area</vt:lpstr>
      <vt:lpstr>'March 9, 2025 - March 22, 2025'!Print_Area</vt:lpstr>
      <vt:lpstr>'May 11, 2025 - May 24, 2025'!Print_Area</vt:lpstr>
      <vt:lpstr>'May 25, 2025 - June 14, 2025'!Print_Area</vt:lpstr>
      <vt:lpstr>'Nov 17, 2024 - Nov 30, 2024'!Print_Area</vt:lpstr>
      <vt:lpstr>'Nov 3, 2024 - Nov 16, 2024'!Print_Area</vt:lpstr>
      <vt:lpstr>'Oct 20, 2024 - Nov 2, 2024'!Print_Area</vt:lpstr>
      <vt:lpstr>'Oct 6, 2024 - Oct 19, 2024'!Print_Area</vt:lpstr>
      <vt:lpstr>'Payroll Schedule'!Print_Area</vt:lpstr>
      <vt:lpstr>'Previous June Split WK HRS'!Print_Area</vt:lpstr>
      <vt:lpstr>'Sept 22, 2024 - Oct 5, 2024'!Print_Area</vt:lpstr>
      <vt:lpstr>'Sept 8, 2024 - Sept 21,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Bostick, Amy</cp:lastModifiedBy>
  <cp:lastPrinted>2020-06-15T20:47:41Z</cp:lastPrinted>
  <dcterms:created xsi:type="dcterms:W3CDTF">2018-05-10T13:05:41Z</dcterms:created>
  <dcterms:modified xsi:type="dcterms:W3CDTF">2024-06-04T20:07:04Z</dcterms:modified>
</cp:coreProperties>
</file>